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<sst xmlns="http://schemas.openxmlformats.org/spreadsheetml/2006/main" count="71" uniqueCount="46">
  <si>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</si>
  <si>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</si>
  <si>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</si>
  <si>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</si>
  <si>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</si>
  <si>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</si>
  <si>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</si>
  <si>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</si>
  <si>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</si>
  <si>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</si>
  <si>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</si>
  <si>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</si>
  <si>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</si>
  <si>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</si>
  <si>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</si>
  <si>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</si>
  <si>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</si>
  <si>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</si>
  <si>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</si>
  <si>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</si>
  <si>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NOVEMBRE 2022</t>
  </si>
  <si>
    <t>DE BLASIO CANONE LOCAZIONE DA NOV. 2022 AL 31/01/2023</t>
  </si>
  <si>
    <t>F24 R.A. SU FATT OTTOBRE</t>
  </si>
  <si>
    <t>F24 VERSAMENTO IVA SU FT OTTOBRE</t>
  </si>
  <si>
    <t xml:space="preserve">GARDOSI GIULIA RESTITUZ QUOTA ISCRIZIONE CORSO </t>
  </si>
  <si>
    <t>SANZENI ALEX FT 13/001 DOCENZA CORSO GEOTECNICA</t>
  </si>
  <si>
    <t>SYNERGIE ITALIA FT FTE2276737 DEL 31/10/2022</t>
  </si>
  <si>
    <t>ESPRESSO SERVICE FT 27/PA DEL 31/10 SOMMINISTRAZ BEVANDE CALDE</t>
  </si>
  <si>
    <t>IMPA SERVICE FT FATTPA 10_22 PULIZIE OTTOBRE</t>
  </si>
  <si>
    <t>TRENITALIA FT 4600083132 BIGLIETTI TRENO</t>
  </si>
  <si>
    <t>CONSOFTWARE TEAM FT FCC/1317 RINNOVO LICENZE MICROSOFT</t>
  </si>
  <si>
    <t>HOTEL JANE FIRENZE CON CARTA</t>
  </si>
  <si>
    <t>ZOOM ADDEBITO SU CARTA</t>
  </si>
  <si>
    <t>FASTWEB FT 2022 M031388832</t>
  </si>
  <si>
    <t>RANZI RIMBORSO SPESE PER CONVEGNO PONTE DI LEGNO</t>
  </si>
  <si>
    <t>SALANDIN PAOLO RIMBORSO SPESE PER CONVEGNO PONTE DI LEGNO</t>
  </si>
  <si>
    <t>CLERICI ALBERTO RIMBORSO SPESE PER CONVEGNO PONTE DI LEGNO</t>
  </si>
  <si>
    <t>PILOTTI MARCO RIMBORSO SPESE PER CONVEGNO PONTE DI LEGNO</t>
  </si>
  <si>
    <t>RIGHETTI MAURIZIO RIMBORSO SPESE PER CONVEGNO PONTE DI LEGNO</t>
  </si>
  <si>
    <t>REDAELLI MARCO RIMBORSO SPESE PER CONVEGNO PONTE DI LEGNO</t>
  </si>
  <si>
    <t>ARMANINI ARONNE RIMBORSO SPESE PER CONVEGNO PONTE DI LEGNO</t>
  </si>
  <si>
    <t>LUINO FABIO RIMBORSO SPESE PER CONVEGNO PONTE DI LEGNO</t>
  </si>
  <si>
    <t xml:space="preserve">CALIENDO VITTORIO FT 9/002 </t>
  </si>
  <si>
    <t>NCL FT 2022/25 CTU PROCEDIMENTO CONTENZIOSO MM</t>
  </si>
  <si>
    <t>IMPA SERVICE FT FATTPA 11_22 PULIZIE NOVEMBRE</t>
  </si>
  <si>
    <t>SPESE BANCARIE BONIFICI. IMP BOLLO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</si>
</sst>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3" zoomScaleNormal="93" zoomScalePageLayoutView="0" workbookViewId="0" topLeftCell="A1">
      <pane ySplit="3" topLeftCell="A13" activePane="bottomLeft" state="frozen"/>
      <selection pane="topLeft" activeCell="A1" sqref="A1"/>
      <selection pane="bottomLeft" activeCell="A31" sqref="A31:IV42"/>
    </sheetView>
  </sheetViews>
  <sheetFormatPr defaultColWidth="9.140625" defaultRowHeight="12.75"/>
  <cols>
    <col min="1" max="1" width="5.57421875" style="1" customWidth="1"/>
    <col min="2" max="2" width="71.28125" style="0" customWidth="1"/>
    <col min="3" max="3" width="4.7109375" style="0" bestFit="1" customWidth="1"/>
    <col min="4" max="4" width="10.574218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57421875" style="3" bestFit="1" customWidth="1"/>
    <col min="12" max="12" width="8.421875" style="3" bestFit="1" customWidth="1"/>
    <col min="13" max="13" width="10.140625" style="3" customWidth="1"/>
    <col min="14" max="14" width="15.7109375" style="0" customWidth="1"/>
  </cols>
  <sheetData>
    <row r="1" ht="12.75" hidden="1">
      <c r="B1" s="4"/>
    </row>
    <row r="2" spans="1:13" ht="12.75">
      <c r="A2" s="23">
        <v>44866</v>
      </c>
      <c r="B2" s="21" t="s">
        <v>20</v>
      </c>
      <c r="C2" s="24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0" t="s">
        <v>18</v>
      </c>
      <c r="M2" s="20"/>
    </row>
    <row r="3" spans="1:13" ht="37.5" customHeight="1">
      <c r="A3" s="23"/>
      <c r="B3" s="22"/>
      <c r="C3" s="24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44872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44872</v>
      </c>
      <c r="B5" s="8" t="s">
        <v>24</v>
      </c>
      <c r="C5" s="7" t="s">
        <v>14</v>
      </c>
      <c r="D5" s="2"/>
      <c r="E5" s="2"/>
      <c r="F5" s="2"/>
      <c r="G5" s="2"/>
      <c r="H5" s="2"/>
      <c r="I5" s="2">
        <v>-50</v>
      </c>
      <c r="J5" s="2"/>
      <c r="K5" s="2"/>
      <c r="L5" s="2">
        <f aca="true" t="shared" si="1" ref="L5:L13">IF(C5="C",SUM(D5:K5),0)</f>
        <v>0</v>
      </c>
      <c r="M5" s="2">
        <f t="shared" si="0"/>
        <v>-50</v>
      </c>
    </row>
    <row r="6" spans="1:14" ht="12.75">
      <c r="A6" s="5">
        <v>44879</v>
      </c>
      <c r="B6" s="8" t="s">
        <v>25</v>
      </c>
      <c r="C6" s="11" t="s">
        <v>14</v>
      </c>
      <c r="D6" s="12"/>
      <c r="E6" s="12"/>
      <c r="F6" s="12">
        <v>-730</v>
      </c>
      <c r="G6" s="12"/>
      <c r="H6" s="12"/>
      <c r="I6" s="12"/>
      <c r="J6" s="12"/>
      <c r="K6" s="12"/>
      <c r="L6" s="2">
        <f>IF(C6="C",SUM(D6:K6),0)</f>
        <v>0</v>
      </c>
      <c r="M6" s="12">
        <f t="shared" si="0"/>
        <v>-730</v>
      </c>
      <c r="N6" s="14"/>
    </row>
    <row r="7" spans="1:13" ht="12.75" customHeight="1">
      <c r="A7" s="5">
        <v>44879</v>
      </c>
      <c r="B7" s="15" t="s">
        <v>26</v>
      </c>
      <c r="C7" s="7" t="s">
        <v>14</v>
      </c>
      <c r="D7" s="2"/>
      <c r="E7" s="2"/>
      <c r="F7" s="2"/>
      <c r="G7" s="2">
        <v>-2862.66</v>
      </c>
      <c r="H7" s="2"/>
      <c r="I7" s="2"/>
      <c r="J7" s="2"/>
      <c r="K7" s="2"/>
      <c r="L7" s="2">
        <f t="shared" si="1"/>
        <v>0</v>
      </c>
      <c r="M7" s="2">
        <f t="shared" si="0"/>
        <v>-2862.66</v>
      </c>
    </row>
    <row r="8" spans="1:14" s="14" customFormat="1" ht="12.75">
      <c r="A8" s="5">
        <v>44879</v>
      </c>
      <c r="B8" s="8" t="s">
        <v>27</v>
      </c>
      <c r="C8" s="11" t="s">
        <v>14</v>
      </c>
      <c r="D8" s="2"/>
      <c r="E8" s="2"/>
      <c r="F8" s="2"/>
      <c r="G8" s="2"/>
      <c r="H8" s="2">
        <v>-64.15</v>
      </c>
      <c r="I8" s="12"/>
      <c r="J8" s="2"/>
      <c r="K8" s="2"/>
      <c r="L8" s="2">
        <f t="shared" si="1"/>
        <v>0</v>
      </c>
      <c r="M8" s="12">
        <f t="shared" si="0"/>
        <v>-64.15</v>
      </c>
      <c r="N8"/>
    </row>
    <row r="9" spans="1:13" s="14" customFormat="1" ht="12.75">
      <c r="A9" s="5">
        <v>44879</v>
      </c>
      <c r="B9" s="13" t="s">
        <v>28</v>
      </c>
      <c r="C9" s="11" t="s">
        <v>14</v>
      </c>
      <c r="D9" s="12"/>
      <c r="E9" s="12"/>
      <c r="F9" s="12"/>
      <c r="G9" s="12"/>
      <c r="H9" s="12">
        <v>-340</v>
      </c>
      <c r="I9" s="16"/>
      <c r="J9" s="12"/>
      <c r="K9" s="12"/>
      <c r="L9" s="2">
        <f t="shared" si="1"/>
        <v>0</v>
      </c>
      <c r="M9" s="12">
        <f t="shared" si="0"/>
        <v>-340</v>
      </c>
    </row>
    <row r="10" spans="1:13" s="14" customFormat="1" ht="12.75" customHeight="1">
      <c r="A10" s="5">
        <v>44879</v>
      </c>
      <c r="B10" s="17" t="s">
        <v>29</v>
      </c>
      <c r="C10" s="11" t="s">
        <v>14</v>
      </c>
      <c r="D10" s="12"/>
      <c r="E10" s="12">
        <v>-88.91</v>
      </c>
      <c r="F10" s="12"/>
      <c r="G10" s="12"/>
      <c r="H10" s="12"/>
      <c r="I10" s="12"/>
      <c r="J10" s="12"/>
      <c r="K10" s="12"/>
      <c r="L10" s="2">
        <f t="shared" si="1"/>
        <v>0</v>
      </c>
      <c r="M10" s="12">
        <f t="shared" si="0"/>
        <v>-88.91</v>
      </c>
    </row>
    <row r="11" spans="1:13" ht="12.75">
      <c r="A11" s="5">
        <v>44879</v>
      </c>
      <c r="B11" s="15" t="s">
        <v>30</v>
      </c>
      <c r="C11" s="7" t="s">
        <v>14</v>
      </c>
      <c r="D11" s="2"/>
      <c r="E11" s="2"/>
      <c r="F11" s="2"/>
      <c r="G11" s="2"/>
      <c r="H11" s="2">
        <v>-153.6</v>
      </c>
      <c r="I11" s="2"/>
      <c r="J11" s="2"/>
      <c r="K11" s="2"/>
      <c r="L11" s="2">
        <f t="shared" si="1"/>
        <v>0</v>
      </c>
      <c r="M11" s="2">
        <f aca="true" t="shared" si="2" ref="M11:M18">IF(C11="B",SUM(D11:K11),0)</f>
        <v>-153.6</v>
      </c>
    </row>
    <row r="12" spans="1:13" ht="12.75">
      <c r="A12" s="5">
        <v>44880</v>
      </c>
      <c r="B12" s="8" t="s">
        <v>31</v>
      </c>
      <c r="C12" s="7" t="s">
        <v>14</v>
      </c>
      <c r="D12" s="2"/>
      <c r="E12" s="2">
        <v>-149.95</v>
      </c>
      <c r="F12" s="2"/>
      <c r="G12" s="2"/>
      <c r="H12" s="2"/>
      <c r="I12" s="2"/>
      <c r="J12" s="2"/>
      <c r="K12" s="2"/>
      <c r="L12" s="2">
        <f t="shared" si="1"/>
        <v>0</v>
      </c>
      <c r="M12" s="2">
        <f t="shared" si="2"/>
        <v>-149.95</v>
      </c>
    </row>
    <row r="13" spans="1:13" ht="12.75">
      <c r="A13" s="5">
        <v>44880</v>
      </c>
      <c r="B13" s="15" t="s">
        <v>32</v>
      </c>
      <c r="C13" s="7" t="s">
        <v>14</v>
      </c>
      <c r="D13" s="2"/>
      <c r="E13" s="2"/>
      <c r="F13" s="2">
        <v>-74</v>
      </c>
      <c r="G13" s="2"/>
      <c r="H13" s="2"/>
      <c r="I13" s="2"/>
      <c r="J13" s="2"/>
      <c r="K13" s="2"/>
      <c r="L13" s="2">
        <f t="shared" si="1"/>
        <v>0</v>
      </c>
      <c r="M13" s="2">
        <f t="shared" si="2"/>
        <v>-74</v>
      </c>
    </row>
    <row r="14" spans="1:13" ht="12.75">
      <c r="A14" s="5">
        <v>44880</v>
      </c>
      <c r="B14" s="8" t="s">
        <v>21</v>
      </c>
      <c r="C14" s="7" t="s">
        <v>14</v>
      </c>
      <c r="D14" s="2"/>
      <c r="E14" s="2"/>
      <c r="F14" s="2"/>
      <c r="G14" s="2"/>
      <c r="H14" s="2">
        <v>-5558.34</v>
      </c>
      <c r="I14" s="2"/>
      <c r="J14" s="2"/>
      <c r="K14" s="2"/>
      <c r="L14" s="2">
        <f aca="true" t="shared" si="3" ref="L14:L29">IF(C14="C",SUM(D14:K14),0)</f>
        <v>0</v>
      </c>
      <c r="M14" s="2">
        <f t="shared" si="2"/>
        <v>-5558.34</v>
      </c>
    </row>
    <row r="15" spans="1:13" ht="12.75">
      <c r="A15" s="5">
        <v>44882</v>
      </c>
      <c r="B15" s="15" t="s">
        <v>22</v>
      </c>
      <c r="C15" s="7" t="s">
        <v>14</v>
      </c>
      <c r="D15" s="2"/>
      <c r="E15" s="2"/>
      <c r="F15" s="2"/>
      <c r="G15" s="2"/>
      <c r="H15" s="2"/>
      <c r="I15" s="2"/>
      <c r="J15" s="2">
        <v>-240</v>
      </c>
      <c r="K15" s="2"/>
      <c r="L15" s="2">
        <f t="shared" si="3"/>
        <v>0</v>
      </c>
      <c r="M15" s="2">
        <f t="shared" si="2"/>
        <v>-240</v>
      </c>
    </row>
    <row r="16" spans="1:13" ht="12.75">
      <c r="A16" s="5">
        <v>44882</v>
      </c>
      <c r="B16" s="15" t="s">
        <v>23</v>
      </c>
      <c r="C16" s="7" t="s">
        <v>14</v>
      </c>
      <c r="D16" s="2"/>
      <c r="E16" s="2"/>
      <c r="F16" s="2"/>
      <c r="G16" s="2"/>
      <c r="H16" s="2"/>
      <c r="I16" s="2"/>
      <c r="J16" s="2">
        <v>-560.78</v>
      </c>
      <c r="K16" s="2"/>
      <c r="L16" s="2">
        <f t="shared" si="3"/>
        <v>0</v>
      </c>
      <c r="M16" s="2">
        <f t="shared" si="2"/>
        <v>-560.78</v>
      </c>
    </row>
    <row r="17" spans="1:13" ht="12.75">
      <c r="A17" s="5">
        <v>44890</v>
      </c>
      <c r="B17" s="15" t="s">
        <v>33</v>
      </c>
      <c r="C17" s="7" t="s">
        <v>14</v>
      </c>
      <c r="D17" s="2"/>
      <c r="E17" s="2"/>
      <c r="F17" s="2"/>
      <c r="G17" s="2"/>
      <c r="H17" s="2">
        <v>-65.29</v>
      </c>
      <c r="I17" s="2"/>
      <c r="J17" s="2"/>
      <c r="K17" s="2"/>
      <c r="L17" s="2">
        <f t="shared" si="3"/>
        <v>0</v>
      </c>
      <c r="M17" s="2">
        <f t="shared" si="2"/>
        <v>-65.29</v>
      </c>
    </row>
    <row r="18" spans="1:13" ht="12.75">
      <c r="A18" s="5">
        <v>44890</v>
      </c>
      <c r="B18" s="6" t="s">
        <v>34</v>
      </c>
      <c r="C18" s="7" t="s">
        <v>14</v>
      </c>
      <c r="D18" s="2"/>
      <c r="E18" s="2"/>
      <c r="F18" s="2">
        <v>-200</v>
      </c>
      <c r="G18" s="2"/>
      <c r="I18" s="2"/>
      <c r="J18" s="2"/>
      <c r="K18" s="2"/>
      <c r="L18" s="2">
        <f t="shared" si="3"/>
        <v>0</v>
      </c>
      <c r="M18" s="2">
        <f t="shared" si="2"/>
        <v>-200</v>
      </c>
    </row>
    <row r="19" spans="1:13" ht="12.75">
      <c r="A19" s="5">
        <v>44890</v>
      </c>
      <c r="B19" s="19" t="s">
        <v>35</v>
      </c>
      <c r="C19" s="7" t="s">
        <v>14</v>
      </c>
      <c r="D19" s="2"/>
      <c r="E19" s="2"/>
      <c r="F19" s="2">
        <v>-200</v>
      </c>
      <c r="G19" s="2"/>
      <c r="H19" s="2"/>
      <c r="I19" s="2"/>
      <c r="K19" s="2"/>
      <c r="L19" s="2">
        <f t="shared" si="3"/>
        <v>0</v>
      </c>
      <c r="M19" s="2">
        <f aca="true" t="shared" si="4" ref="M19:M25">IF(C19="B",SUM(D19:K19),0)</f>
        <v>-200</v>
      </c>
    </row>
    <row r="20" spans="1:13" ht="12.75">
      <c r="A20" s="5">
        <v>44890</v>
      </c>
      <c r="B20" s="8" t="s">
        <v>36</v>
      </c>
      <c r="C20" s="7" t="s">
        <v>14</v>
      </c>
      <c r="D20" s="2"/>
      <c r="E20" s="2"/>
      <c r="F20" s="2">
        <v>-200</v>
      </c>
      <c r="G20" s="2"/>
      <c r="H20" s="2"/>
      <c r="I20" s="2"/>
      <c r="J20" s="2"/>
      <c r="K20" s="2"/>
      <c r="L20" s="2">
        <f t="shared" si="3"/>
        <v>0</v>
      </c>
      <c r="M20" s="2">
        <f t="shared" si="4"/>
        <v>-200</v>
      </c>
    </row>
    <row r="21" spans="1:13" ht="12.75">
      <c r="A21" s="5">
        <v>44890</v>
      </c>
      <c r="B21" s="15" t="s">
        <v>37</v>
      </c>
      <c r="C21" s="7" t="s">
        <v>14</v>
      </c>
      <c r="D21" s="2"/>
      <c r="E21" s="2"/>
      <c r="F21" s="2">
        <v>-200</v>
      </c>
      <c r="G21" s="2"/>
      <c r="H21" s="2"/>
      <c r="I21" s="2"/>
      <c r="J21" s="2"/>
      <c r="K21" s="2"/>
      <c r="L21" s="2">
        <f t="shared" si="3"/>
        <v>0</v>
      </c>
      <c r="M21" s="2">
        <f t="shared" si="4"/>
        <v>-200</v>
      </c>
    </row>
    <row r="22" spans="1:13" ht="12.75">
      <c r="A22" s="5">
        <v>44890</v>
      </c>
      <c r="B22" s="15" t="s">
        <v>38</v>
      </c>
      <c r="C22" s="7" t="s">
        <v>14</v>
      </c>
      <c r="D22" s="2"/>
      <c r="E22" s="2"/>
      <c r="F22" s="2">
        <v>-287.5</v>
      </c>
      <c r="G22" s="2"/>
      <c r="H22" s="2"/>
      <c r="I22" s="2"/>
      <c r="J22" s="2"/>
      <c r="K22" s="2"/>
      <c r="L22" s="2">
        <f t="shared" si="3"/>
        <v>0</v>
      </c>
      <c r="M22" s="2">
        <f t="shared" si="4"/>
        <v>-287.5</v>
      </c>
    </row>
    <row r="23" spans="1:13" ht="12.75">
      <c r="A23" s="5">
        <v>44890</v>
      </c>
      <c r="B23" s="8" t="s">
        <v>39</v>
      </c>
      <c r="C23" s="7" t="s">
        <v>14</v>
      </c>
      <c r="D23" s="2"/>
      <c r="E23" s="2"/>
      <c r="F23" s="2">
        <v>-58</v>
      </c>
      <c r="G23" s="2"/>
      <c r="H23" s="2"/>
      <c r="I23" s="2"/>
      <c r="J23" s="2"/>
      <c r="K23" s="2"/>
      <c r="L23" s="2">
        <f t="shared" si="3"/>
        <v>0</v>
      </c>
      <c r="M23" s="2">
        <f t="shared" si="4"/>
        <v>-58</v>
      </c>
    </row>
    <row r="24" spans="1:13" ht="12.75">
      <c r="A24" s="5">
        <v>44890</v>
      </c>
      <c r="B24" s="15" t="s">
        <v>40</v>
      </c>
      <c r="C24" s="7" t="s">
        <v>14</v>
      </c>
      <c r="D24" s="2"/>
      <c r="E24" s="2"/>
      <c r="F24" s="2">
        <v>-232.8</v>
      </c>
      <c r="G24" s="2"/>
      <c r="H24" s="2"/>
      <c r="I24" s="2"/>
      <c r="J24" s="2"/>
      <c r="K24" s="2"/>
      <c r="L24" s="2">
        <f t="shared" si="3"/>
        <v>0</v>
      </c>
      <c r="M24" s="2">
        <f t="shared" si="4"/>
        <v>-232.8</v>
      </c>
    </row>
    <row r="25" spans="1:13" ht="12.75">
      <c r="A25" s="5">
        <v>44890</v>
      </c>
      <c r="B25" s="8" t="s">
        <v>41</v>
      </c>
      <c r="C25" s="7" t="s">
        <v>14</v>
      </c>
      <c r="D25" s="2"/>
      <c r="E25" s="2"/>
      <c r="F25" s="2">
        <v>-200</v>
      </c>
      <c r="G25" s="2"/>
      <c r="H25" s="2"/>
      <c r="I25" s="2"/>
      <c r="J25" s="2"/>
      <c r="K25" s="2"/>
      <c r="L25" s="2">
        <f t="shared" si="3"/>
        <v>0</v>
      </c>
      <c r="M25" s="2">
        <f t="shared" si="4"/>
        <v>-200</v>
      </c>
    </row>
    <row r="26" spans="1:13" ht="12.75">
      <c r="A26" s="5">
        <v>44890</v>
      </c>
      <c r="B26" s="15" t="s">
        <v>42</v>
      </c>
      <c r="C26" s="7" t="s">
        <v>14</v>
      </c>
      <c r="D26" s="2"/>
      <c r="E26" s="2"/>
      <c r="F26" s="2"/>
      <c r="G26" s="2"/>
      <c r="H26" s="2"/>
      <c r="I26" s="2">
        <v>-1282.56</v>
      </c>
      <c r="J26" s="2"/>
      <c r="K26" s="2"/>
      <c r="L26" s="2">
        <f t="shared" si="3"/>
        <v>0</v>
      </c>
      <c r="M26" s="2">
        <f>IF(C26="B",SUM(D26:K26),0)</f>
        <v>-1282.56</v>
      </c>
    </row>
    <row r="27" spans="1:13" ht="12.75">
      <c r="A27" s="5">
        <v>44895</v>
      </c>
      <c r="B27" s="8" t="s">
        <v>43</v>
      </c>
      <c r="C27" s="7" t="s">
        <v>14</v>
      </c>
      <c r="D27" s="2"/>
      <c r="E27" s="2"/>
      <c r="F27" s="2"/>
      <c r="G27" s="2"/>
      <c r="H27" s="2"/>
      <c r="I27" s="2">
        <v>-3000</v>
      </c>
      <c r="J27" s="2"/>
      <c r="K27" s="2"/>
      <c r="L27" s="2">
        <f t="shared" si="3"/>
        <v>0</v>
      </c>
      <c r="M27" s="2">
        <f>IF(C27="B",SUM(D27:K27),0)</f>
        <v>-3000</v>
      </c>
    </row>
    <row r="28" spans="1:13" ht="12.75">
      <c r="A28" s="5">
        <v>44895</v>
      </c>
      <c r="B28" s="15" t="s">
        <v>44</v>
      </c>
      <c r="C28" s="7" t="s">
        <v>14</v>
      </c>
      <c r="D28" s="2"/>
      <c r="E28" s="2"/>
      <c r="F28" s="2"/>
      <c r="G28" s="2"/>
      <c r="H28" s="2">
        <v>-340</v>
      </c>
      <c r="I28" s="2"/>
      <c r="J28" s="2"/>
      <c r="K28" s="2"/>
      <c r="L28" s="2">
        <f t="shared" si="3"/>
        <v>0</v>
      </c>
      <c r="M28" s="2">
        <f>IF(C28="B",SUM(D28:K28),0)</f>
        <v>-340</v>
      </c>
    </row>
    <row r="29" spans="1:13" ht="12.75">
      <c r="A29" s="5">
        <v>44895</v>
      </c>
      <c r="B29" s="15" t="s">
        <v>45</v>
      </c>
      <c r="C29" s="7" t="s">
        <v>14</v>
      </c>
      <c r="D29" s="2"/>
      <c r="E29" s="2"/>
      <c r="F29" s="2"/>
      <c r="G29" s="2"/>
      <c r="H29" s="2"/>
      <c r="I29" s="2"/>
      <c r="J29" s="2">
        <v>-16.63</v>
      </c>
      <c r="K29" s="2"/>
      <c r="L29" s="2">
        <f t="shared" si="3"/>
        <v>0</v>
      </c>
      <c r="M29" s="2">
        <f>IF(C29="B",SUM(D29:K29),0)</f>
        <v>-16.63</v>
      </c>
    </row>
    <row r="30" spans="1:13" ht="12.75">
      <c r="A30" s="5"/>
      <c r="B30" s="6"/>
      <c r="C30" s="6"/>
      <c r="D30" s="2"/>
      <c r="E30" s="2">
        <f aca="true" t="shared" si="5" ref="E30:L30">SUM(E4:E18)</f>
        <v>-238.85999999999999</v>
      </c>
      <c r="F30" s="2">
        <f t="shared" si="5"/>
        <v>-1004</v>
      </c>
      <c r="G30" s="2">
        <f t="shared" si="5"/>
        <v>-2862.66</v>
      </c>
      <c r="H30" s="2">
        <f>SUM(H4:H17)</f>
        <v>-6181.38</v>
      </c>
      <c r="I30" s="2">
        <f t="shared" si="5"/>
        <v>-50</v>
      </c>
      <c r="J30" s="2">
        <f t="shared" si="5"/>
        <v>-800.78</v>
      </c>
      <c r="K30" s="2">
        <f t="shared" si="5"/>
        <v>0</v>
      </c>
      <c r="L30" s="2">
        <f t="shared" si="5"/>
        <v>0</v>
      </c>
      <c r="M30" s="18">
        <f>SUM(M4:M29)</f>
        <v>-17155.170000000002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2024-01-31T10:42:15Z</dcterms:modified>
  <cp:category/>
  <cp:version/>
  <cp:contentType/>
  <cp:contentStatus/>
</cp:coreProperties>
</file>