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GL\AMMINISTRAZIONE\2025\"/>
    </mc:Choice>
  </mc:AlternateContent>
  <xr:revisionPtr revIDLastSave="0" documentId="13_ncr:1_{DB3DC703-CD6B-4722-9E66-A7E3A5487FC1}" xr6:coauthVersionLast="45" xr6:coauthVersionMax="45" xr10:uidLastSave="{00000000-0000-0000-0000-000000000000}"/>
  <bookViews>
    <workbookView xWindow="2340" yWindow="180" windowWidth="25830" windowHeight="14280" firstSheet="5" activeTab="11" xr2:uid="{82D8D575-4F3F-4910-8FFB-BFE1021E7CD8}"/>
  </bookViews>
  <sheets>
    <sheet name="GENNAIO 2025" sheetId="1" r:id="rId1"/>
    <sheet name="FEBBRAIO 2025" sheetId="2" r:id="rId2"/>
    <sheet name="MARZO 2025" sheetId="3" r:id="rId3"/>
    <sheet name="APRILE 2025" sheetId="4" r:id="rId4"/>
    <sheet name="MAGGIO 2025" sheetId="5" r:id="rId5"/>
    <sheet name="GIUGNO 2025" sheetId="6" r:id="rId6"/>
    <sheet name="LUGLIO 2025" sheetId="7" r:id="rId7"/>
    <sheet name="AGOSTO 2025" sheetId="8" r:id="rId8"/>
    <sheet name="SETTEMBRE 2025" sheetId="9" r:id="rId9"/>
    <sheet name="OTTOBRE 2025" sheetId="10" r:id="rId10"/>
    <sheet name="NOVEMBRE 2025" sheetId="11" r:id="rId11"/>
    <sheet name="DICEMBRE 2025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7" i="12" l="1"/>
  <c r="M18" i="12"/>
  <c r="M12" i="12"/>
  <c r="M13" i="12"/>
  <c r="M5" i="12"/>
  <c r="M4" i="12"/>
  <c r="M8" i="12"/>
  <c r="M9" i="12"/>
  <c r="M10" i="12"/>
  <c r="M11" i="12"/>
  <c r="M14" i="12"/>
  <c r="M15" i="12"/>
  <c r="M16" i="12"/>
  <c r="M17" i="12"/>
  <c r="M19" i="12"/>
  <c r="M20" i="12"/>
  <c r="M21" i="12"/>
  <c r="E22" i="12"/>
  <c r="F22" i="12"/>
  <c r="G22" i="12"/>
  <c r="H22" i="12"/>
  <c r="I22" i="12"/>
  <c r="J22" i="12"/>
  <c r="L22" i="12"/>
  <c r="M3" i="12"/>
  <c r="M4" i="11"/>
  <c r="M5" i="11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J22" i="11"/>
  <c r="I22" i="11"/>
  <c r="H22" i="11"/>
  <c r="G22" i="11"/>
  <c r="F22" i="11"/>
  <c r="E22" i="11"/>
  <c r="L21" i="11"/>
  <c r="L19" i="11"/>
  <c r="L14" i="11"/>
  <c r="L10" i="11"/>
  <c r="L9" i="11"/>
  <c r="L7" i="11"/>
  <c r="L6" i="11"/>
  <c r="L13" i="11"/>
  <c r="L15" i="11"/>
  <c r="L12" i="11"/>
  <c r="M3" i="11"/>
  <c r="J24" i="10"/>
  <c r="I24" i="10"/>
  <c r="H24" i="10"/>
  <c r="G24" i="10"/>
  <c r="F24" i="10"/>
  <c r="E24" i="10"/>
  <c r="M23" i="10"/>
  <c r="L23" i="10"/>
  <c r="M20" i="10"/>
  <c r="L20" i="10"/>
  <c r="M16" i="10"/>
  <c r="L16" i="10"/>
  <c r="M9" i="10"/>
  <c r="L9" i="10"/>
  <c r="M8" i="10"/>
  <c r="L8" i="10"/>
  <c r="M21" i="10"/>
  <c r="L21" i="10"/>
  <c r="M6" i="10"/>
  <c r="L6" i="10"/>
  <c r="M13" i="10"/>
  <c r="L13" i="10"/>
  <c r="M15" i="10"/>
  <c r="L15" i="10"/>
  <c r="M12" i="10"/>
  <c r="L12" i="10"/>
  <c r="M3" i="10"/>
  <c r="M22" i="12" l="1"/>
  <c r="L22" i="11"/>
  <c r="M22" i="11"/>
  <c r="M24" i="10"/>
  <c r="L24" i="10"/>
  <c r="J17" i="9"/>
  <c r="I17" i="9"/>
  <c r="H17" i="9"/>
  <c r="G17" i="9"/>
  <c r="F17" i="9"/>
  <c r="E17" i="9"/>
  <c r="M16" i="9"/>
  <c r="L16" i="9"/>
  <c r="M15" i="9"/>
  <c r="L15" i="9"/>
  <c r="M14" i="9"/>
  <c r="L14" i="9"/>
  <c r="M13" i="9"/>
  <c r="L13" i="9"/>
  <c r="M12" i="9"/>
  <c r="L12" i="9"/>
  <c r="M10" i="9"/>
  <c r="L10" i="9"/>
  <c r="M9" i="9"/>
  <c r="L9" i="9"/>
  <c r="M7" i="9"/>
  <c r="L7" i="9"/>
  <c r="M6" i="9"/>
  <c r="L6" i="9"/>
  <c r="M4" i="9"/>
  <c r="L4" i="9"/>
  <c r="L17" i="9" s="1"/>
  <c r="M3" i="9"/>
  <c r="M17" i="9" s="1"/>
  <c r="J21" i="8"/>
  <c r="I21" i="8"/>
  <c r="H21" i="8"/>
  <c r="G21" i="8"/>
  <c r="F21" i="8"/>
  <c r="E21" i="8"/>
  <c r="M20" i="8"/>
  <c r="L20" i="8"/>
  <c r="M18" i="8"/>
  <c r="L18" i="8"/>
  <c r="M17" i="8"/>
  <c r="L17" i="8"/>
  <c r="M16" i="8"/>
  <c r="L16" i="8"/>
  <c r="M15" i="8"/>
  <c r="L15" i="8"/>
  <c r="M14" i="8"/>
  <c r="L14" i="8"/>
  <c r="M12" i="8"/>
  <c r="L12" i="8"/>
  <c r="M11" i="8"/>
  <c r="L11" i="8"/>
  <c r="M9" i="8"/>
  <c r="L9" i="8"/>
  <c r="M8" i="8"/>
  <c r="L8" i="8"/>
  <c r="M7" i="8"/>
  <c r="L7" i="8"/>
  <c r="M4" i="8"/>
  <c r="L4" i="8"/>
  <c r="M3" i="8"/>
  <c r="L21" i="8" l="1"/>
  <c r="M21" i="8"/>
  <c r="J34" i="7"/>
  <c r="I34" i="7"/>
  <c r="H34" i="7"/>
  <c r="G34" i="7"/>
  <c r="F34" i="7"/>
  <c r="E34" i="7"/>
  <c r="M28" i="7"/>
  <c r="L28" i="7"/>
  <c r="M27" i="7"/>
  <c r="L27" i="7"/>
  <c r="M26" i="7"/>
  <c r="L26" i="7"/>
  <c r="M20" i="7"/>
  <c r="L20" i="7"/>
  <c r="M19" i="7"/>
  <c r="L19" i="7"/>
  <c r="M13" i="7"/>
  <c r="L13" i="7"/>
  <c r="L34" i="7" s="1"/>
  <c r="M4" i="7"/>
  <c r="M34" i="7" s="1"/>
  <c r="L4" i="7"/>
  <c r="M3" i="7"/>
  <c r="J21" i="6"/>
  <c r="I21" i="6"/>
  <c r="H21" i="6"/>
  <c r="G21" i="6"/>
  <c r="F21" i="6"/>
  <c r="E21" i="6"/>
  <c r="M18" i="6"/>
  <c r="L18" i="6"/>
  <c r="M17" i="6"/>
  <c r="L17" i="6"/>
  <c r="M16" i="6"/>
  <c r="L16" i="6"/>
  <c r="M14" i="6"/>
  <c r="L14" i="6"/>
  <c r="M13" i="6"/>
  <c r="L13" i="6"/>
  <c r="M11" i="6"/>
  <c r="L11" i="6"/>
  <c r="M4" i="6"/>
  <c r="L4" i="6"/>
  <c r="L21" i="6" s="1"/>
  <c r="M3" i="6"/>
  <c r="M21" i="6" s="1"/>
  <c r="J20" i="5" l="1"/>
  <c r="I20" i="5"/>
  <c r="H20" i="5"/>
  <c r="G20" i="5"/>
  <c r="F20" i="5"/>
  <c r="E20" i="5"/>
  <c r="M17" i="5"/>
  <c r="L17" i="5"/>
  <c r="M15" i="5"/>
  <c r="L15" i="5"/>
  <c r="M14" i="5"/>
  <c r="L14" i="5"/>
  <c r="M12" i="5"/>
  <c r="L12" i="5"/>
  <c r="M11" i="5"/>
  <c r="L11" i="5"/>
  <c r="M9" i="5"/>
  <c r="L9" i="5"/>
  <c r="M8" i="5"/>
  <c r="L8" i="5"/>
  <c r="M6" i="5"/>
  <c r="L6" i="5"/>
  <c r="M4" i="5"/>
  <c r="M20" i="5" s="1"/>
  <c r="L4" i="5"/>
  <c r="L20" i="5" s="1"/>
  <c r="M3" i="5"/>
  <c r="J30" i="4" l="1"/>
  <c r="I30" i="4"/>
  <c r="H30" i="4"/>
  <c r="G30" i="4"/>
  <c r="F30" i="4"/>
  <c r="E30" i="4"/>
  <c r="M29" i="4"/>
  <c r="L29" i="4"/>
  <c r="M22" i="4"/>
  <c r="L22" i="4"/>
  <c r="M21" i="4"/>
  <c r="L21" i="4"/>
  <c r="M20" i="4"/>
  <c r="L20" i="4"/>
  <c r="M19" i="4"/>
  <c r="L19" i="4"/>
  <c r="M17" i="4"/>
  <c r="L17" i="4"/>
  <c r="M15" i="4"/>
  <c r="L15" i="4"/>
  <c r="M14" i="4"/>
  <c r="L14" i="4"/>
  <c r="M12" i="4"/>
  <c r="L12" i="4"/>
  <c r="M11" i="4"/>
  <c r="L11" i="4"/>
  <c r="M9" i="4"/>
  <c r="L9" i="4"/>
  <c r="M8" i="4"/>
  <c r="L8" i="4"/>
  <c r="M7" i="4"/>
  <c r="L7" i="4"/>
  <c r="M4" i="4"/>
  <c r="L4" i="4"/>
  <c r="L30" i="4" s="1"/>
  <c r="M3" i="4"/>
  <c r="M30" i="4" s="1"/>
  <c r="J23" i="3"/>
  <c r="I23" i="3"/>
  <c r="H23" i="3"/>
  <c r="G23" i="3"/>
  <c r="F23" i="3"/>
  <c r="E23" i="3"/>
  <c r="M22" i="3"/>
  <c r="L22" i="3"/>
  <c r="M20" i="3"/>
  <c r="L20" i="3"/>
  <c r="M19" i="3"/>
  <c r="L19" i="3"/>
  <c r="M18" i="3"/>
  <c r="L18" i="3"/>
  <c r="M17" i="3"/>
  <c r="L17" i="3"/>
  <c r="M16" i="3"/>
  <c r="L16" i="3"/>
  <c r="M15" i="3"/>
  <c r="L15" i="3"/>
  <c r="M14" i="3"/>
  <c r="L14" i="3"/>
  <c r="M12" i="3"/>
  <c r="L12" i="3"/>
  <c r="M11" i="3"/>
  <c r="L11" i="3"/>
  <c r="M9" i="3"/>
  <c r="L9" i="3"/>
  <c r="M8" i="3"/>
  <c r="L8" i="3"/>
  <c r="M7" i="3"/>
  <c r="L7" i="3"/>
  <c r="M4" i="3"/>
  <c r="L4" i="3"/>
  <c r="M3" i="3"/>
  <c r="J26" i="2"/>
  <c r="I26" i="2"/>
  <c r="H26" i="2"/>
  <c r="G26" i="2"/>
  <c r="F26" i="2"/>
  <c r="E26" i="2"/>
  <c r="M25" i="2"/>
  <c r="L25" i="2"/>
  <c r="M24" i="2"/>
  <c r="L24" i="2"/>
  <c r="M23" i="2"/>
  <c r="L23" i="2"/>
  <c r="M22" i="2"/>
  <c r="L22" i="2"/>
  <c r="M21" i="2"/>
  <c r="L21" i="2"/>
  <c r="M20" i="2"/>
  <c r="L20" i="2"/>
  <c r="M19" i="2"/>
  <c r="L19" i="2"/>
  <c r="M18" i="2"/>
  <c r="L18" i="2"/>
  <c r="M17" i="2"/>
  <c r="L17" i="2"/>
  <c r="M16" i="2"/>
  <c r="L16" i="2"/>
  <c r="M15" i="2"/>
  <c r="L15" i="2"/>
  <c r="M14" i="2"/>
  <c r="L14" i="2"/>
  <c r="M13" i="2"/>
  <c r="L13" i="2"/>
  <c r="M12" i="2"/>
  <c r="L12" i="2"/>
  <c r="M10" i="2"/>
  <c r="L10" i="2"/>
  <c r="M9" i="2"/>
  <c r="L9" i="2"/>
  <c r="M7" i="2"/>
  <c r="L7" i="2"/>
  <c r="M6" i="2"/>
  <c r="L6" i="2"/>
  <c r="M5" i="2"/>
  <c r="L5" i="2"/>
  <c r="M4" i="2"/>
  <c r="L4" i="2"/>
  <c r="M3" i="2"/>
  <c r="M26" i="2" s="1"/>
  <c r="L28" i="1"/>
  <c r="J28" i="1"/>
  <c r="I28" i="1"/>
  <c r="H28" i="1"/>
  <c r="G28" i="1"/>
  <c r="F28" i="1"/>
  <c r="E28" i="1"/>
  <c r="M27" i="1"/>
  <c r="L27" i="1"/>
  <c r="M26" i="1"/>
  <c r="M28" i="1" s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  <c r="M4" i="1"/>
  <c r="L4" i="1"/>
  <c r="M3" i="1"/>
  <c r="L23" i="3" l="1"/>
  <c r="M23" i="3"/>
  <c r="L26" i="2"/>
</calcChain>
</file>

<file path=xl/sharedStrings.xml><?xml version="1.0" encoding="utf-8"?>
<sst xmlns="http://schemas.openxmlformats.org/spreadsheetml/2006/main" count="683" uniqueCount="247">
  <si>
    <t>USCITE DEL MESE DI GENNAIO 2025</t>
  </si>
  <si>
    <t>Tipo</t>
  </si>
  <si>
    <t>Ricavi</t>
  </si>
  <si>
    <t>B1.1 B1.3</t>
  </si>
  <si>
    <t>B1.4 B1.5</t>
  </si>
  <si>
    <t>B2.1</t>
  </si>
  <si>
    <t>B2.2</t>
  </si>
  <si>
    <t>B1.2 B2.3</t>
  </si>
  <si>
    <t>B2.4</t>
  </si>
  <si>
    <t>USCITE</t>
  </si>
  <si>
    <t>CASSA</t>
  </si>
  <si>
    <t>Att.Cons.</t>
  </si>
  <si>
    <t>Eventi</t>
  </si>
  <si>
    <t>Lavoro Interinale</t>
  </si>
  <si>
    <t>Sede + spese gestione</t>
  </si>
  <si>
    <t>Consulenti Varie + assicurazioni</t>
  </si>
  <si>
    <t>Oneri Fin. e bancari</t>
  </si>
  <si>
    <t>C. Disciplina</t>
  </si>
  <si>
    <t>BANCA</t>
  </si>
  <si>
    <t>C</t>
  </si>
  <si>
    <t xml:space="preserve">add carta Zoom piattaforma </t>
  </si>
  <si>
    <t>B</t>
  </si>
  <si>
    <t xml:space="preserve">add carta Ristorante il Tavolino </t>
  </si>
  <si>
    <t>F24 versamento  IVA ft pagate a dicembre</t>
  </si>
  <si>
    <t>F24 versamento R.A. ft pagate a dicembre 2024</t>
  </si>
  <si>
    <t>BANCA POPOLARE DI SONDRIO SALDO FT 21_FE/_025 DEL 10_01_2025 conservazione</t>
  </si>
  <si>
    <t>CO.T.A.L. SOC.COOP. SALDO FT 023433 DEL 31.12.2024</t>
  </si>
  <si>
    <t>SYNERGIE FTEA24096873 DEL 31.12.2024 somministraz lavo inter 2 unità</t>
  </si>
  <si>
    <t>RICOH ITALIA SALDO FT 259208815 DEL 10_01_2025 COSTO COPIA</t>
  </si>
  <si>
    <t>A2A ENERGIA SALDO FT 825500006117 DEL 13_01_2025 FORN ENERGIA ELETTRICA</t>
  </si>
  <si>
    <t>IMPA SERVICE SALDO FT FATTPA 13_24 DEL 30.12.2024 pulizie</t>
  </si>
  <si>
    <t>ESPRESSO SERVICE SALDO FT 29_PA DEL 31.12.2025 SOMMINISTRAZIONE CAFFE</t>
  </si>
  <si>
    <t>RICOH ITALIA SALDO FT 259203419 DEL 10.01.2025 CANONE</t>
  </si>
  <si>
    <t>NEBTECH saldo Ft 16PA del 31.12.2024 Rinnovo canone</t>
  </si>
  <si>
    <t>FASTWEB SALDO FT M001903506 DEL 01/01/2025 BUSINESS CLASS+MOBILE</t>
  </si>
  <si>
    <t>ITALRISCOSSIONI SALDO FT 471_E DEL 31.12.2024 Costo singolo</t>
  </si>
  <si>
    <t>IMPA SERVICE SALDO FT FATTPA 1_25 DEL 26.01.2025 pulizie</t>
  </si>
  <si>
    <t>spese bancarie bolli</t>
  </si>
  <si>
    <t>USCITE DEL MESE DI FEBBRAIO 2025</t>
  </si>
  <si>
    <t xml:space="preserve">add carta Zoom piattaforma FT INV289012738 </t>
  </si>
  <si>
    <t>add carta HOTEL JAM &amp; CO Ft  f 162/A 2025 Penale no show</t>
  </si>
  <si>
    <t>F24 versamento  IVA ft pagate a gennaio</t>
  </si>
  <si>
    <t>F24 versamento R.A. ft pagate a gennaio 2025</t>
  </si>
  <si>
    <t>EDENRED  SALDO FT NO4052 DEL 04_02_2025 TICKET RESTAURANT</t>
  </si>
  <si>
    <t xml:space="preserve">SILAQ CONSULTING SRL SALDO FT 242_1 DEL 31_01_2025 visita di idoneità </t>
  </si>
  <si>
    <t>LEGISLAZIONE TECNICA  SALDO FT 111_PA DEL 05.02.2025 ABBONAMENTO</t>
  </si>
  <si>
    <t>HOTEL UNIVERSITY SALDO FT 42 DEL 11.02.2025 CAMERA RAVASI</t>
  </si>
  <si>
    <t xml:space="preserve">TRENITALIA SALDO FT 4600012527 DEL 31/01/2025 USCITA SOSTITUZIONE TRATTENUTE SU RIMBORSO </t>
  </si>
  <si>
    <t xml:space="preserve">ITALRISCOSSIONI FT 8_E DEL 31.01.2025 CANONE ANNUALE E GESTIONE QUOTE ASSOCIATIVE </t>
  </si>
  <si>
    <t>SYNERGIE FTEA25002949 DEL 31.01.2025 somministraz lavo inter 2 unità</t>
  </si>
  <si>
    <t>FASTWEB SALDO FT M004469379 DEL 01/02/2025 BUSINESS CLASS+MOBILE</t>
  </si>
  <si>
    <t>IMPA SERVICE SALDO FT FATTPA 2_25 DEL 23.02.2025 pulizie</t>
  </si>
  <si>
    <t>REGISTER  SALDO FT 6225080076 DEL 17_02_2025 CASELLA PEC 5GB - CERTIFICATO SSL - CASELLA PEC 3GB</t>
  </si>
  <si>
    <t>MONDOFFICE SALDO FT SFPA-0008755 DEL 21.02.2025 CANCELLERIA</t>
  </si>
  <si>
    <t>INAIL  CARTELLA DI PAGAMENTO  068 2024 01474160 12 000 PAGOPA</t>
  </si>
  <si>
    <t>TRIBUTI VARI</t>
  </si>
  <si>
    <t>CANONE DI LOCAZIONE DAL 01_01 AL 30_04_2025</t>
  </si>
  <si>
    <t>COMMERCIALISTA SALDO FT 3_002 DEL 04_02_2025 Consulenza ACCONTO 2025</t>
  </si>
  <si>
    <t>CONSIGLIERE CDT RIMBORSO SPESE 28_01_2025</t>
  </si>
  <si>
    <t>ADDETTO STAMPA RIMBORSO SPESE DEL 28.01.2025 ADDETTO STAMPA</t>
  </si>
  <si>
    <t>RELATORE SALDO FT 19-2025 DEL 11_01_2025 Seminario</t>
  </si>
  <si>
    <t>INFORMATICO SALDO FT 3_2025 DEL 09.01.2025</t>
  </si>
  <si>
    <t xml:space="preserve"> SALDO FT 1 DEL 08/01/2025 USCITA SOSTITUZIONE TAPPARELLE</t>
  </si>
  <si>
    <t xml:space="preserve"> SALDO PROFORMA 37 DEL 13_01_2025 NOMINA DPO 2024 - SALDO</t>
  </si>
  <si>
    <t>SALDO FT 5 DEL 10.01.2025 EMOLUMENTO REVISORE</t>
  </si>
  <si>
    <t>CONSIGLIERE RIMBORSO SPESE DICEMBRE 2024 CONVEGNO ROVERETO</t>
  </si>
  <si>
    <t>ADDETTO STAMPA SALDO FT 3_FE DEL 29.01.2025 acconto attività ADDETTO STAMPA</t>
  </si>
  <si>
    <t>USCITE DEL MESE DI MARZO 2025</t>
  </si>
  <si>
    <t>add carta 3 marche da bollo</t>
  </si>
  <si>
    <t>add carta PagoPa Torino I marca da bollo parere di congruità</t>
  </si>
  <si>
    <t>FASTWEB SALDO FT M006848592 DEL 01/02/2025 BUSINESS CLASS+MOBILE</t>
  </si>
  <si>
    <t>EDENRED  SALDO FT NO04092 DEL 05_03_2025 TICKET RESTAURANT</t>
  </si>
  <si>
    <t xml:space="preserve">TRENITALIA SALDO FT 4600023911 DEL 28/02/2025 BIGLIETTI MILANO-BOLOGNA/MILANO-ROMA </t>
  </si>
  <si>
    <t>A2A SALDO FT 825500110984 DEL 06_03_2025  ENERGIA ELETT gennaio - febbraio 2025</t>
  </si>
  <si>
    <t>SYNERGIE FTEA25011503 DEL 28.02.2025 somministraz lavo inter 2 unità</t>
  </si>
  <si>
    <t>INU ISCRIZIONE SALDO FT 31 DEL 26/02/2025</t>
  </si>
  <si>
    <t>LA BOTTEGA DEL TIMBRO SALDO FT 91 DEL 25/02/2025</t>
  </si>
  <si>
    <t>LA BOTTEGA DEL TIMBRO SALDO FT 56 DEL 11/02/2025</t>
  </si>
  <si>
    <t>SALDO FT 4/00 DEL 07_03_2025 DOCENZA: webinar 07/02/2025</t>
  </si>
  <si>
    <t>SALDO FT  09-2025 DEL 17.03.2025 CONSULENZA LEGALE TRIMESTRE 16/12/2024-15/03/2025</t>
  </si>
  <si>
    <t>SALDO FT  10-2025 DEL 17.03.2025 ATTIVITA' CONSULENZA EGALE</t>
  </si>
  <si>
    <t>RIMBORSO SPESE CONSIGLIERE 2024</t>
  </si>
  <si>
    <t>USCITE DEL MESE DI APRILE 2025</t>
  </si>
  <si>
    <t>Jam &amp; co SRL Roma hotel</t>
  </si>
  <si>
    <t>imposta di bollo + spese invio estratto conto Marzo 2025</t>
  </si>
  <si>
    <t>FASTWEB SALDO FT M012807006 DEL 01/04/2025 BUSINESS CLASS+MOBILE</t>
  </si>
  <si>
    <t>F24 versamento  IVA ft pagate a MARZO</t>
  </si>
  <si>
    <t>F24 versamento R.A. ft pagate a APRILE 2024</t>
  </si>
  <si>
    <t>IMPA SERVICE SRLS  FT FPA 1/25 DEL 26/03/2025 PULIZIE MESE APRILE 2025</t>
  </si>
  <si>
    <t>EDENRED  SALDO FT 04152 DEL 10_04_2025 TICKET RESTAURANT</t>
  </si>
  <si>
    <t>REGISTER SPA COMPENSAZIONE FT 6225087715 DEL 20_02_2025 NOTA DI CREDITO 6225134417 DEL 20/03/2025</t>
  </si>
  <si>
    <t>MONDOFFICE SALDO FT   SFPA-0010749 DEL 10.04.2025 SFIGMOMANOMETRO DIGITALE</t>
  </si>
  <si>
    <t>ITALRISCOSSIONI SALDO FT 63/E DEL 31/03/2025 Gestione delle Quote associative tramite PagoPA Bollettazione</t>
  </si>
  <si>
    <t>RICOH ITALIA SALDO FT 259238427 DEL 09/04/2025 CANONE APRILE - GIUGNO 2025</t>
  </si>
  <si>
    <t>RICOH ITALIA SALDO FT 259243764 DEL 09/04/2025 Costo copia Bianco e Nero dal 01-01-2025 al 31-03-2025</t>
  </si>
  <si>
    <t>ASSINORD SALDO AVVISO 094023405  POLIZZA NUOVO CONTRATTO + RCD + RC PATRIMONIALE EFFETTO DAL 13/02/2025</t>
  </si>
  <si>
    <t>SYNERGIE FTEA25019528 DEL 31.03.2025 somministraz lavo inter 2 unità</t>
  </si>
  <si>
    <t>SYNERGIE FTEA25019527 FATTURA COLLEGATA FTEA250115 DEL 28/02/2025</t>
  </si>
  <si>
    <t>NEATEK SALDO FT FATTPA 97_25 DEL 02_04_2025  SUPPORTO E ASSISTENZA PROTOCOLLO INFORMATICO PA</t>
  </si>
  <si>
    <t xml:space="preserve">LA BOTTEGA DEL TIMBRO SALDO FT 180 DEL 27/03/2025 </t>
  </si>
  <si>
    <t>GRAPHIDEA SRL  SALDO FT 10/PA DEL 27_03_2025 PRODUZIONE TESSERINI</t>
  </si>
  <si>
    <t xml:space="preserve">ESPRESSO SERVICE SRL  SALDO FT 6/PA  DEL 31_03_2025 SOMMINISTRAZIONE FAP </t>
  </si>
  <si>
    <t>SALDO FT 8_2025 DEL 10/04/2025 Manutenzione periodica trimestrale server e postazioni desktop</t>
  </si>
  <si>
    <t>TIPOGRAFIA BRENESE SALDO FT 165 DEL 01/04/2025 ATTI DEL CONVEGNO SULLA GIORNATA
NAZIONALE DELLE MINIERE DISMESSE</t>
  </si>
  <si>
    <t>RIMBORSO SPESE CONSIGLIERE DI DISCIPLINA FEBBRAIO/APRILE 2025</t>
  </si>
  <si>
    <t>SALDO FT FPA 2/25 DEL 24/04/2025 RIMBORSO SPESE VARIABILI CONSIGL CDT  FEBBRAIO/APRILE 2025</t>
  </si>
  <si>
    <t xml:space="preserve">SERVERPLAN SALDO FT 45455/2025 ENTERPRISE LINUX 100 GB </t>
  </si>
  <si>
    <t>USCITE DEL MESE DI MAGGIO 2025</t>
  </si>
  <si>
    <t>FASTWEB SALDO FT M014653833 DEL 01/05/2025 BUSINESS CLASS+MOBILE</t>
  </si>
  <si>
    <t>F24 versamento  IVA ft pagate a APRILE</t>
  </si>
  <si>
    <t>IMPA SERVICE SRLS  FT FPA 2/25 DEL 28/04/2025 PULIZIE MESE MAGGIO 2025</t>
  </si>
  <si>
    <t>PUNTO SISTEMI  SRL  SALDO FT 001542525013 DEL 30_04_2025 ANTIVIRUS ESET PROTECT ADVANCED  dal 15/04/2025 al 14/04/2026</t>
  </si>
  <si>
    <t xml:space="preserve">CO.T.A.L. SOC. COOP SALDO FT 007125 DEL 30_04_2025  ACQUA LEVICO </t>
  </si>
  <si>
    <t>EDENRED  SALDO FT N04215 DEL 16_05_2025 TICKET RESTAURANT maggio 2025</t>
  </si>
  <si>
    <t>A2A ENERGIA FT 825500217185 DEL 07_05_2025 FORNITURA ENERGIA ELETTRICA periodo: 01.03.2025-30.04.2025</t>
  </si>
  <si>
    <t>JAM &amp; CO SRL SALDO F 1351/A 2025 DEL 13.05.2025 Camera &amp; Colazione (Pernottamento Ravasi Federica, dal 12/05/2025 al 13/05/2025)</t>
  </si>
  <si>
    <t>SYNERGIE FTEA25027835 DEL 30.04.2025 somministraz lavo inter 2 unità</t>
  </si>
  <si>
    <t>add imposta di bollo + spese invio estratto conto CARTA</t>
  </si>
  <si>
    <t>CANONE LOCAZIONE DAL 01/05 AL 31/07/2025 + ACCONTO SPESE CONDOMINIALI</t>
  </si>
  <si>
    <t xml:space="preserve">LA BOTTEGA DEL TIMBRO SALDO FT 223 DEL 29/04/2025 TIMBRI </t>
  </si>
  <si>
    <t xml:space="preserve">SALDO FT 14_2025 DEL 07_05_2025 DOCENZA CORSO PROFESSIONE GEOLOGO MODULO 1 </t>
  </si>
  <si>
    <t>USCITE DEL MESE DI GIUGNO 2025</t>
  </si>
  <si>
    <t xml:space="preserve">add carta ARUBA SPA Conservazione sostitutiva </t>
  </si>
  <si>
    <t>FASTWEB SALDO FT M018027914 DEL 01/06/2025 BUSINESS CLASS+MOBILE</t>
  </si>
  <si>
    <t>SYNERGIE FTEA25037200 DEL 31.05.2025 somministraz lavo inter 2 unità</t>
  </si>
  <si>
    <t>F24 versamento  IVA ft pagate a MAGGIO</t>
  </si>
  <si>
    <t>F24 versamento R.A. ft pagate a MAGGIO 2024</t>
  </si>
  <si>
    <t xml:space="preserve">MONDOFFICE  FT SFPA-0013343 DEL 12/06/2025 DDT 250236707 DEL 12/06/2025 </t>
  </si>
  <si>
    <t>SILAQ SALDO FT 6405/100DEL 12/06/2025 CORSO FAD LAVORATORI 8 ORE COMPLETO</t>
  </si>
  <si>
    <t>EDENRED  SALDO FT N04290  DEL 23_06_2025 TICKET RESTAURANT GIUGNO 2025</t>
  </si>
  <si>
    <t>TRENITALIA SALDO FT 4600059287 DEL 31_05_2025 BIGLIETTI MILANO - ROMA/ROMA - MILANO</t>
  </si>
  <si>
    <t>imposta di bollo + spese invio estratto conto maggio 2025 Carta</t>
  </si>
  <si>
    <t>SALDO FT FPA 3/25 IMPA SERVICE  pulizie nel mese di maggio 25</t>
  </si>
  <si>
    <t xml:space="preserve">SALDO FT 22/PA DEL 29/05GRAPHIDEA SRL STAMPA TESSERINI </t>
  </si>
  <si>
    <t xml:space="preserve">SALDO FATTURA 292 DEL 30/05 LA BOTTEGA DEL TIMBRO </t>
  </si>
  <si>
    <t xml:space="preserve">FT 10/001 Consulenza amministrativa, contabile e fiscale I semestre 2025 </t>
  </si>
  <si>
    <t>SALDO FT 18-2025 DEL 20_06_2025 ATTIVITA' DI CONSULENZA LEGALE TRIMESTRE 16.03.2025/15.06.2025</t>
  </si>
  <si>
    <t>USCITE DEL MESE DI LUGLIO 2025</t>
  </si>
  <si>
    <t>bollo carta Nexi</t>
  </si>
  <si>
    <t>add carta 2 Spideroak € 126,81 - € 10,98 Aruba</t>
  </si>
  <si>
    <t>IMPA SERVICE  saldo ft FPA 4/25 del 30/06/2025 pulizie nel mese di giugno 25</t>
  </si>
  <si>
    <t>MB CLIMA&amp;COMFORT SRL saldo Ft 373/2025 del 17/06/2025 MANUTENZIONE  IMPIANTO DI CONDIZIONAMENTO</t>
  </si>
  <si>
    <t>LA BOTTEGA DEL TIMBRO saldo Ft 358 del 30/06/2025 1 TIMBRO TESORIERE</t>
  </si>
  <si>
    <t>COMUNE DI MILANO ACCONTO TARI 2025</t>
  </si>
  <si>
    <t>RICOH ITALIA SRL saldo Ft 259278632 del 05/07/2025 CANONE DAL 01/07/2025 AL 30/09/2025</t>
  </si>
  <si>
    <t>RICOH ITALIA SRL saldo Ft 259280584 del 05/07/2025 COSTO COPIA DAL 01/04/2025 AL 30/06/2025</t>
  </si>
  <si>
    <t>A2A ENERGIA saldo Ft  825500346286 del 08/07/2025 FORNITURA ENERGIA ELETTRICA MAGGIO-GIUGNO 2025</t>
  </si>
  <si>
    <t>F24 versamento  IVA ft pagate a GIUGNO</t>
  </si>
  <si>
    <t xml:space="preserve">SILAQ CONSULTING SRL saldo Ft 7734/100 del 10/07/2025 SOLUZIONE SICUREZZA SILVER </t>
  </si>
  <si>
    <t>EDENRED  SALDO FT N04337  DEL 17_07_2025 TICKET RESTAURANT LUGLIO 2025</t>
  </si>
  <si>
    <t>FASTWEB SALDO FT M021844385 DEL 01/07/2025 BUSINESS CLASS+MOBILE</t>
  </si>
  <si>
    <t>SYNERGIE FTEA25045860 DEL 30.06.2025 somministraz lavo inter 2 unità</t>
  </si>
  <si>
    <t>IMPA SERVICE saldo Ft  FPA 5/25 del 28/07/2025 pulizie nel mese di luglio 25</t>
  </si>
  <si>
    <t>add carta quota annua carta</t>
  </si>
  <si>
    <t>CONSIGLIERE RIMBORSO SPESE FEBBRAIO-GIUGNO 2025</t>
  </si>
  <si>
    <t xml:space="preserve"> FATTURA 32/FE DEL 02/07 SALDO ATTIVITA' ADDETTO STAMPA</t>
  </si>
  <si>
    <t>SALDO Ft 20_2025 del 09/07/2025 DOCENZA CORSO LA CONSULENZA TECNICA D'UFFICIO 08/07/2025</t>
  </si>
  <si>
    <t>F24 versamento R.A. ft pagate a GIUGNO 2025</t>
  </si>
  <si>
    <t>RIMBORSO SPESE CONSIGLIERE CDT GENNAIO - GIUGNO 2025</t>
  </si>
  <si>
    <t>SALDO Ft 25/001 del 15/07/2025 RIMBORSO SPESE VARIABILI CONSIGLIERE CDT  GENNAIO - GIUGNO 2025</t>
  </si>
  <si>
    <t>Saldo Ft 16 _2025 del 17/07/2025 Manutenzione periodica trimestrale server e postazioni desktop</t>
  </si>
  <si>
    <t>B.M. MANUTENZIONE ORDINARIA SITO 01/11/2024 16/05/2025</t>
  </si>
  <si>
    <t>B. M. PROGETTAZIONE E REALIZZAZIONE NUOVO PORTALE SALDO</t>
  </si>
  <si>
    <t>G.E.MANUTENZIONE ORDINARIA SITO 01/11/2024 16/05/2025</t>
  </si>
  <si>
    <t>G. E. PROGETTAZIONE E REALIZZAZIONE NUOVO PORTALE SALDO</t>
  </si>
  <si>
    <t>USCITE DEL MESE DI AGOSTO 2025</t>
  </si>
  <si>
    <t>add carta Zoom piattaforma 74 + Workplce pro Annual 149,90</t>
  </si>
  <si>
    <t>add carta marca da bollo pagoPa</t>
  </si>
  <si>
    <t>bollo</t>
  </si>
  <si>
    <t>FASTWEB SALDO FT M024228469 DEL 01/08/2025 BUSINESS CLASS+MOBILE AGOSTO</t>
  </si>
  <si>
    <t>F24 versamento  IVA ft pagate a luglio</t>
  </si>
  <si>
    <t xml:space="preserve">SILAQ CONSULTING  SALDO FT 8896/100DEL 31_07_2025  CORSO PER DATORE DI LAVORO - DELIB. 87_2025 </t>
  </si>
  <si>
    <t>ESPRESSO SERVICE SALDO FT 19/PA DEL 31/07/2025 SOMMINISTRAZIONE CAFFE'</t>
  </si>
  <si>
    <t>SYNERGIE FTEA25054437 DEL 31.07.2025 somministraz lavo inter 2 unità</t>
  </si>
  <si>
    <t xml:space="preserve">CANONE LOCAZIONE DAL 01/08/2025 AL 31/10/2025 + ACCONTO SPESE condominiali + bollo </t>
  </si>
  <si>
    <t xml:space="preserve">F24 versamento R.A. ft pagate a LUGLIO </t>
  </si>
  <si>
    <t>RIMBORSO SPESE CONSIGLIERE CDT MAGGIO/LUGLIO 2025</t>
  </si>
  <si>
    <t>DPO  FT 175 DEL 01/09/2025-PROFORMA 176 del 04/08/2025</t>
  </si>
  <si>
    <t xml:space="preserve">CO.T.A.L. SOC. COOP SALDO FT 013493DEL 31/07/2025  15 x 6 BOTTIGLIE ACQUA </t>
  </si>
  <si>
    <t>FT  FPA 17/25 DEL 07.08.2025 RIMBORSO SPESE VARIABILI CONSIGLIERE CDT MAG/LUG</t>
  </si>
  <si>
    <t>EDENRED  SALDO FT N04372 DEL 29_08_2025 TICKET RESTAURANT AGO - SET</t>
  </si>
  <si>
    <t>USCITE DEL MESE DI SETTEMBRE 2025</t>
  </si>
  <si>
    <t xml:space="preserve">add spese carta credito quota annua </t>
  </si>
  <si>
    <t xml:space="preserve">add su carta Zoom piattaforma </t>
  </si>
  <si>
    <t>FASTWEB SALDO FT M028164168D del 01/09/2025 settembre</t>
  </si>
  <si>
    <t>F24 versamento  IVA ft pagate agosto</t>
  </si>
  <si>
    <t>F24 versamento R.A. ft pagate agosto</t>
  </si>
  <si>
    <t xml:space="preserve">IMPA SERVICE SRLS FT FPA 6/25 del 03/09/2025 Pulizie agosto </t>
  </si>
  <si>
    <t>A2A ENERGIA saldo FT 825500490330 del 08/09/2025 fornitura energia elettrica dal 01/07/2025 AL 31/08/2025</t>
  </si>
  <si>
    <t>DPO  SALDO FT 185 DEL 17_09_2025 docenza Corso Formazione Privacy</t>
  </si>
  <si>
    <t>SYNERGIE FTEA25063165 del 31.08.2025 somministraz lavoro inter 2 unità</t>
  </si>
  <si>
    <t>SALDO FT  26-2025 del 17.09.2025 CONSULENZA LEGALE TRIMESTRE 16/06/2025-15/09/2025</t>
  </si>
  <si>
    <t>USCITE DEL MESE DI OTTOBRE 2025</t>
  </si>
  <si>
    <t>F24 versamento  IVA ft pagate a settembre</t>
  </si>
  <si>
    <t>F24 versamento R.A. ft pagate a settembre</t>
  </si>
  <si>
    <t>addebito su carta Nexi  294,26 Iubenda  + 2 bollo</t>
  </si>
  <si>
    <t>addebito su carta nexi hotel Calamatta Roma</t>
  </si>
  <si>
    <t>addebito su carta piattaforma Zoom</t>
  </si>
  <si>
    <t>X FIRE saldo fattura PS0000031 DEL 31.08.2025 Abbonamento servizio manutenzione antincendio 2025</t>
  </si>
  <si>
    <t>LA BOTTEGA DEL TIMBRO Saldo FT 468 del 16/09/2025 Timbro autoinchiostrante R-532</t>
  </si>
  <si>
    <t>FASTWEB saldo FT M037604570 DEL 01/11/2025 BUSINESS CLASS+MOBILE OTTOBRE</t>
  </si>
  <si>
    <t>IMPA SERVICE SRLS saldo FT FPA 7/25 del 29/09/2025 Pulizie settembre</t>
  </si>
  <si>
    <t>IMPA SERVICE SRLS saldo FT FPA 8/25 del 27/10/2025 Pulizie ottobre</t>
  </si>
  <si>
    <t>EDENRED ITALIA  saldo FT N04432 del 03_10_2025 TICKET RESTAURANT OTTOBRE</t>
  </si>
  <si>
    <t>GIFE SNC saldo FT 17/2025 del 09/10/2025 Pernottamento Zconsigliere per corso Barzio</t>
  </si>
  <si>
    <t>FONDAZIONE MUSEO CIVICO ROVERETO  saldo FT  19 MPA del 01.10.2025 Contributo WORKSHOP GEOFISICA 2025</t>
  </si>
  <si>
    <t>TRENITALIA SPA saldo FT 4600101627 del 30/09/2025 Biglietti MI - ROMA - MILANO 08/09 ottobre</t>
  </si>
  <si>
    <t xml:space="preserve">SALDO FT 21 _2025 del 09/10/2025 Manutenzione periodica trimestrale 215 + Assistenza server e riavvio </t>
  </si>
  <si>
    <t>RICOH ITALIA SRL saldo FT 259310410 del 10/10/2025 canone 01/10/2025 - 31/12/2025</t>
  </si>
  <si>
    <t>LA BOTTEGA DEL TIMBRO saldo FT 521 del 14/10/2025 timbri</t>
  </si>
  <si>
    <t>SYNERGIE FTEA25071565 DEL 30.09.2025 somministraz lav inter 2 unità</t>
  </si>
  <si>
    <t>DEPOSITO CAUZIONALE per nuovo contratto locazione</t>
  </si>
  <si>
    <t>USCITE DEL MESE DI NOVEMBRE 2025</t>
  </si>
  <si>
    <t>F24 versamento  IVA ft pagate a OTTOBRE</t>
  </si>
  <si>
    <t>COMUNE DI MILANO BOLLETTINO PAGOPA SALDO TARI 2025</t>
  </si>
  <si>
    <t>EDENRED ITALIA saldo FT N04486 del 03_11_2025 Ticket Restaurant novembre</t>
  </si>
  <si>
    <t>GRAPHIDEA saldo FT 41/PA del 28/10/2025 produzione tesserini</t>
  </si>
  <si>
    <t>LA NUOVA ASSINORD SRL AVVISO 094024732 DEL 31/10/2025 polizza HELVETIA DANNI COD 1054 MULTIRISCHIO, RISCHIO LOCATIVO</t>
  </si>
  <si>
    <t>CO.T.A.L. SOC. COOP saldo FT 18399 del 31/10/2025  Acqua in bottiglia</t>
  </si>
  <si>
    <t>CONSOFTWARE TEAM saldo FT FCC/1.264 DEL 13/10/2025 Rinnovo licenze Microsoft</t>
  </si>
  <si>
    <t>UNIVERSITA' DI PAVIA imposta bollo per convenzione tra OGL e Unipv</t>
  </si>
  <si>
    <t>addebito su  carta Nexi  16,45 marca da bollo</t>
  </si>
  <si>
    <t>addebito su carta per abbonamento Zoom + 2 € bollo</t>
  </si>
  <si>
    <t xml:space="preserve">CANONE LOCAZIONE dal 01/11/2025 AL 31/01/2026 + ACCONTO SPESE condominiali +IMPOSTA DI REGISTRO + bollo </t>
  </si>
  <si>
    <t>FASTWEB saldo FT M039851161 del 01/12/2025 Business CLASS+MOBILE novembre</t>
  </si>
  <si>
    <t>A2A ENERGIA saldo FT 825500639193 del 07/11/2025 FORNITURA ENERGIA ELETTRICA  01.09.2025-31.10.2025</t>
  </si>
  <si>
    <t>SYNERGIE saldo ft FTEA25081748 DEL 31.10.2025 somministraz lav inter 2 unità</t>
  </si>
  <si>
    <t>SALDO FT 30_2025 del 12/11/2025 Docenza CORSO PROFESSIONE GEOLOGO MODULO 2  11/11/2025</t>
  </si>
  <si>
    <t>ESPRESSO SERVICE saldo FT 31/PA del 31.10.2025 SOMMINISTRAZIONE bevande calde</t>
  </si>
  <si>
    <t>USCITE DEL MESE DI DICEMBRE 2025</t>
  </si>
  <si>
    <t>F24 versamento  IVA ft pagate a NOVEMBRE</t>
  </si>
  <si>
    <t>F24 versamento R.A. ft pagate a NOVEMBRE</t>
  </si>
  <si>
    <t>SYNERGIE FTEA25090661 DEL 30.11.2025 somministraz lavo inter 2 unità</t>
  </si>
  <si>
    <t>EDENRED ITALIA saldo FT N04532del 03_12_2025 TICKET Restaurant dicembre</t>
  </si>
  <si>
    <t xml:space="preserve">Saldo FT 25/001 del 02/12/2025 Consulenza amministrativa, contabile e fiscale II semestre 2025 </t>
  </si>
  <si>
    <t xml:space="preserve">IMPA SERVICE saldo FT FPA 9/25 del 30/11/2025  Pulizie novembre </t>
  </si>
  <si>
    <t>addebito su  carta Zoom + Iubenda 24,59+ 2 € BOLLO</t>
  </si>
  <si>
    <t>Saldo FT 21/002 del  09/12/2025 Consulenza fiscale amministrativa e contabile saldo anno 2025</t>
  </si>
  <si>
    <t xml:space="preserve">REVISORE CONTABILE  Saldo FT 90 del 09/12/2025 </t>
  </si>
  <si>
    <t xml:space="preserve">FAST saldo FT 513 del 09/12/2025  Aula per corso 3 dicembre 2025 </t>
  </si>
  <si>
    <t>SERENELLA SAS DI RACCHELLI S.&amp;C. saldo FT 661 del 27/11/2025 pernottamento e pasti per CARG VERBANIA</t>
  </si>
  <si>
    <t>SINSOI SRL - Hotel Leon d'Oro FT  1766/2025 del 16.12.2025 Prnottamento Rovereto Consiglieri</t>
  </si>
  <si>
    <t>SINSOI SRL - Hotel Leon d'Oro FT  1765/2025 del 16.12.2025 Pernottamento ROVERETO relatore</t>
  </si>
  <si>
    <t>Saldo FT 33-2025 del 16/12/2025 Consulenza Legale trimestre sett./dic.</t>
  </si>
  <si>
    <t>FASTWEB saldo FT M039851161 DEL 01/12/2025 BUSINESS CLASS+MOBILE DICEMBRE</t>
  </si>
  <si>
    <t>GRAPHIDEA saldo FT 53/PA del 23/12/2025 produzione tesserino</t>
  </si>
  <si>
    <t xml:space="preserve">ILLYCAFFE' S.P.A. saldo FT MF25000540 del 19/12/2025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</si>
</sst>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1" xfId="0" applyNumberFormat="1" applyBorder="1"/>
    <xf numFmtId="4" fontId="0" fillId="0" borderId="1" xfId="0" applyNumberFormat="1" applyBorder="1" applyAlignment="1">
      <alignment horizontal="center" wrapText="1"/>
    </xf>
    <xf numFmtId="4" fontId="0" fillId="0" borderId="1" xfId="0" applyNumberFormat="1" applyBorder="1" applyAlignment="1">
      <alignment wrapText="1"/>
    </xf>
    <xf numFmtId="164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top" wrapText="1"/>
    </xf>
    <xf numFmtId="4" fontId="0" fillId="0" borderId="0" xfId="0" applyNumberFormat="1"/>
    <xf numFmtId="0" fontId="0" fillId="0" borderId="2" xfId="0" applyBorder="1"/>
    <xf numFmtId="14" fontId="1" fillId="0" borderId="1" xfId="0" applyNumberFormat="1" applyFont="1" applyBorder="1"/>
    <xf numFmtId="4" fontId="2" fillId="0" borderId="1" xfId="0" applyNumberFormat="1" applyFont="1" applyBorder="1"/>
    <xf numFmtId="0" fontId="0" fillId="0" borderId="0" xfId="0" applyAlignment="1">
      <alignment vertical="center"/>
    </xf>
    <xf numFmtId="164" fontId="0" fillId="0" borderId="1" xfId="0" applyNumberFormat="1" applyBorder="1" applyAlignment="1"/>
    <xf numFmtId="0" fontId="1" fillId="0" borderId="1" xfId="0" applyFont="1" applyBorder="1" applyAlignment="1"/>
    <xf numFmtId="4" fontId="0" fillId="0" borderId="1" xfId="0" applyNumberFormat="1" applyBorder="1" applyAlignment="1"/>
    <xf numFmtId="0" fontId="0" fillId="0" borderId="0" xfId="0" applyAlignment="1"/>
    <xf numFmtId="164" fontId="0" fillId="0" borderId="3" xfId="0" applyNumberFormat="1" applyBorder="1"/>
    <xf numFmtId="0" fontId="0" fillId="0" borderId="4" xfId="0" applyBorder="1"/>
    <xf numFmtId="4" fontId="0" fillId="0" borderId="4" xfId="0" applyNumberFormat="1" applyBorder="1"/>
    <xf numFmtId="164" fontId="1" fillId="0" borderId="1" xfId="0" applyNumberFormat="1" applyFont="1" applyBorder="1"/>
    <xf numFmtId="0" fontId="1" fillId="0" borderId="1" xfId="0" applyFont="1" applyBorder="1" applyAlignment="1">
      <alignment shrinkToFit="1"/>
    </xf>
    <xf numFmtId="164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vertical="top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F50D-8812-47D7-B12A-4DA0D0481C49}">
  <dimension ref="A1:M28"/>
  <sheetViews>
    <sheetView topLeftCell="A4" workbookViewId="0">
      <selection activeCell="B26" sqref="B26"/>
    </sheetView>
  </sheetViews>
  <sheetFormatPr defaultRowHeight="15" x14ac:dyDescent="0.25"/>
  <cols>
    <col min="1" max="1" width="4.85546875" bestFit="1" customWidth="1"/>
    <col min="2" max="2" width="81.7109375" bestFit="1" customWidth="1"/>
    <col min="3" max="3" width="4.85546875" bestFit="1" customWidth="1"/>
    <col min="4" max="4" width="6.7109375" bestFit="1" customWidth="1"/>
    <col min="7" max="7" width="11.5703125" customWidth="1"/>
    <col min="8" max="8" width="10.85546875" customWidth="1"/>
    <col min="9" max="9" width="13" customWidth="1"/>
    <col min="10" max="10" width="9.28515625" customWidth="1"/>
    <col min="11" max="11" width="10.7109375" customWidth="1"/>
    <col min="13" max="13" width="9.7109375" bestFit="1" customWidth="1"/>
  </cols>
  <sheetData>
    <row r="1" spans="1:13" x14ac:dyDescent="0.25">
      <c r="A1" s="27">
        <v>45292</v>
      </c>
      <c r="B1" s="28" t="s">
        <v>0</v>
      </c>
      <c r="C1" s="30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/>
      <c r="L1" s="31" t="s">
        <v>9</v>
      </c>
      <c r="M1" s="31"/>
    </row>
    <row r="2" spans="1:13" ht="45" x14ac:dyDescent="0.25">
      <c r="A2" s="27"/>
      <c r="B2" s="29"/>
      <c r="C2" s="30"/>
      <c r="D2" s="1" t="s">
        <v>10</v>
      </c>
      <c r="E2" s="1" t="s">
        <v>11</v>
      </c>
      <c r="F2" s="1" t="s">
        <v>12</v>
      </c>
      <c r="G2" s="2" t="s">
        <v>13</v>
      </c>
      <c r="H2" s="3" t="s">
        <v>14</v>
      </c>
      <c r="I2" s="3" t="s">
        <v>15</v>
      </c>
      <c r="J2" s="3" t="s">
        <v>16</v>
      </c>
      <c r="K2" s="3" t="s">
        <v>17</v>
      </c>
      <c r="L2" s="1" t="s">
        <v>10</v>
      </c>
      <c r="M2" s="1" t="s">
        <v>18</v>
      </c>
    </row>
    <row r="3" spans="1:13" x14ac:dyDescent="0.25">
      <c r="A3" s="4">
        <v>45658</v>
      </c>
      <c r="B3" s="5"/>
      <c r="C3" s="6" t="s">
        <v>19</v>
      </c>
      <c r="D3" s="1">
        <v>0</v>
      </c>
      <c r="E3" s="1"/>
      <c r="F3" s="1"/>
      <c r="G3" s="1"/>
      <c r="H3" s="1"/>
      <c r="I3" s="1"/>
      <c r="J3" s="1"/>
      <c r="K3" s="1"/>
      <c r="L3" s="1">
        <v>0</v>
      </c>
      <c r="M3" s="1">
        <f t="shared" ref="M3:M25" si="0">IF(C3="B",SUM(D3:K3),0)</f>
        <v>0</v>
      </c>
    </row>
    <row r="4" spans="1:13" x14ac:dyDescent="0.25">
      <c r="A4" s="4">
        <v>45672</v>
      </c>
      <c r="B4" s="7" t="s">
        <v>20</v>
      </c>
      <c r="C4" s="6" t="s">
        <v>21</v>
      </c>
      <c r="D4" s="1"/>
      <c r="E4" s="1"/>
      <c r="F4" s="1">
        <v>-74</v>
      </c>
      <c r="G4" s="1"/>
      <c r="H4" s="1"/>
      <c r="I4" s="1"/>
      <c r="J4" s="1"/>
      <c r="K4" s="1"/>
      <c r="L4" s="1">
        <f t="shared" ref="L4:L25" si="1">IF(C4="C",SUM(D4:K4),0)</f>
        <v>0</v>
      </c>
      <c r="M4" s="1">
        <f t="shared" si="0"/>
        <v>-74</v>
      </c>
    </row>
    <row r="5" spans="1:13" x14ac:dyDescent="0.25">
      <c r="A5" s="4">
        <v>45672</v>
      </c>
      <c r="B5" s="7" t="s">
        <v>22</v>
      </c>
      <c r="C5" s="6" t="s">
        <v>21</v>
      </c>
      <c r="D5" s="1"/>
      <c r="E5" s="1"/>
      <c r="F5" s="1"/>
      <c r="G5" s="1"/>
      <c r="H5" s="1"/>
      <c r="I5" s="1">
        <v>-438.6</v>
      </c>
      <c r="J5" s="1"/>
      <c r="K5" s="1"/>
      <c r="L5" s="1">
        <f t="shared" si="1"/>
        <v>0</v>
      </c>
      <c r="M5" s="1">
        <f t="shared" si="0"/>
        <v>-438.6</v>
      </c>
    </row>
    <row r="6" spans="1:13" x14ac:dyDescent="0.25">
      <c r="A6" s="4">
        <v>45674</v>
      </c>
      <c r="B6" s="7" t="s">
        <v>23</v>
      </c>
      <c r="C6" s="8" t="s">
        <v>21</v>
      </c>
      <c r="D6" s="9"/>
      <c r="E6" s="9"/>
      <c r="F6" s="9"/>
      <c r="G6" s="9"/>
      <c r="H6" s="9"/>
      <c r="I6" s="9"/>
      <c r="J6" s="9">
        <v>-608.57000000000005</v>
      </c>
      <c r="K6" s="9"/>
      <c r="L6" s="1">
        <f>IF(C6="C",SUM(D6:K6),0)</f>
        <v>0</v>
      </c>
      <c r="M6" s="9">
        <f t="shared" si="0"/>
        <v>-608.57000000000005</v>
      </c>
    </row>
    <row r="7" spans="1:13" x14ac:dyDescent="0.25">
      <c r="A7" s="4">
        <v>45308</v>
      </c>
      <c r="B7" s="6" t="s">
        <v>24</v>
      </c>
      <c r="C7" s="6" t="s">
        <v>21</v>
      </c>
      <c r="D7" s="1"/>
      <c r="E7" s="1"/>
      <c r="F7" s="1"/>
      <c r="G7" s="1"/>
      <c r="H7" s="1"/>
      <c r="I7" s="1"/>
      <c r="J7" s="1">
        <v>-2098.2600000000002</v>
      </c>
      <c r="K7" s="1"/>
      <c r="L7" s="1">
        <f t="shared" si="1"/>
        <v>0</v>
      </c>
      <c r="M7" s="1">
        <f t="shared" si="0"/>
        <v>-2098.2600000000002</v>
      </c>
    </row>
    <row r="8" spans="1:13" x14ac:dyDescent="0.25">
      <c r="A8" s="4">
        <v>45673</v>
      </c>
      <c r="B8" s="7" t="s">
        <v>25</v>
      </c>
      <c r="C8" s="8" t="s">
        <v>21</v>
      </c>
      <c r="D8" s="1"/>
      <c r="E8" s="1"/>
      <c r="F8" s="1"/>
      <c r="G8" s="1"/>
      <c r="H8" s="1">
        <v>-89.26</v>
      </c>
      <c r="I8" s="9"/>
      <c r="J8" s="1"/>
      <c r="K8" s="1"/>
      <c r="L8" s="1">
        <f t="shared" si="1"/>
        <v>0</v>
      </c>
      <c r="M8" s="9">
        <f t="shared" si="0"/>
        <v>-89.26</v>
      </c>
    </row>
    <row r="9" spans="1:13" x14ac:dyDescent="0.25">
      <c r="A9" s="4">
        <v>45307</v>
      </c>
      <c r="B9" s="10" t="s">
        <v>60</v>
      </c>
      <c r="C9" s="8" t="s">
        <v>21</v>
      </c>
      <c r="D9" s="9"/>
      <c r="E9" s="9"/>
      <c r="F9" s="9">
        <v>-427.52</v>
      </c>
      <c r="G9" s="9"/>
      <c r="H9" s="9"/>
      <c r="I9" s="11"/>
      <c r="J9" s="9"/>
      <c r="K9" s="9"/>
      <c r="L9" s="1">
        <f t="shared" si="1"/>
        <v>0</v>
      </c>
      <c r="M9" s="9">
        <f t="shared" si="0"/>
        <v>-427.52</v>
      </c>
    </row>
    <row r="10" spans="1:13" x14ac:dyDescent="0.25">
      <c r="A10" s="4">
        <v>45673</v>
      </c>
      <c r="B10" s="12" t="s">
        <v>26</v>
      </c>
      <c r="C10" s="8" t="s">
        <v>21</v>
      </c>
      <c r="D10" s="9"/>
      <c r="E10" s="9"/>
      <c r="F10" s="9"/>
      <c r="G10" s="9"/>
      <c r="H10" s="9">
        <v>-85.61</v>
      </c>
      <c r="I10" s="9"/>
      <c r="J10" s="9"/>
      <c r="K10" s="9"/>
      <c r="L10" s="1">
        <f t="shared" si="1"/>
        <v>0</v>
      </c>
      <c r="M10" s="9">
        <f t="shared" si="0"/>
        <v>-85.61</v>
      </c>
    </row>
    <row r="11" spans="1:13" x14ac:dyDescent="0.25">
      <c r="A11" s="4">
        <v>45673</v>
      </c>
      <c r="B11" s="6" t="s">
        <v>61</v>
      </c>
      <c r="C11" s="6" t="s">
        <v>21</v>
      </c>
      <c r="D11" s="1"/>
      <c r="E11" s="1"/>
      <c r="F11" s="1"/>
      <c r="G11" s="1"/>
      <c r="H11" s="1">
        <v>-410.8</v>
      </c>
      <c r="I11" s="1"/>
      <c r="J11" s="1"/>
      <c r="K11" s="1"/>
      <c r="L11" s="1">
        <f t="shared" si="1"/>
        <v>0</v>
      </c>
      <c r="M11" s="1">
        <f t="shared" si="0"/>
        <v>-410.8</v>
      </c>
    </row>
    <row r="12" spans="1:13" x14ac:dyDescent="0.25">
      <c r="A12" s="4">
        <v>45673</v>
      </c>
      <c r="B12" s="6" t="s">
        <v>62</v>
      </c>
      <c r="C12" s="6" t="s">
        <v>21</v>
      </c>
      <c r="D12" s="1"/>
      <c r="E12" s="1"/>
      <c r="F12" s="1"/>
      <c r="G12" s="1"/>
      <c r="H12" s="1">
        <v>-150</v>
      </c>
      <c r="I12" s="1"/>
      <c r="J12" s="1"/>
      <c r="K12" s="1"/>
      <c r="L12" s="1">
        <f t="shared" si="1"/>
        <v>0</v>
      </c>
      <c r="M12" s="1">
        <f t="shared" si="0"/>
        <v>-150</v>
      </c>
    </row>
    <row r="13" spans="1:13" x14ac:dyDescent="0.25">
      <c r="A13" s="4">
        <v>45307</v>
      </c>
      <c r="B13" s="6" t="s">
        <v>27</v>
      </c>
      <c r="C13" s="6" t="s">
        <v>21</v>
      </c>
      <c r="D13" s="1"/>
      <c r="E13" s="1"/>
      <c r="F13" s="1"/>
      <c r="G13" s="1">
        <v>-5666.03</v>
      </c>
      <c r="H13" s="1"/>
      <c r="I13" s="1"/>
      <c r="J13" s="1"/>
      <c r="K13" s="1"/>
      <c r="L13" s="1">
        <f t="shared" si="1"/>
        <v>0</v>
      </c>
      <c r="M13" s="1">
        <f t="shared" si="0"/>
        <v>-5666.03</v>
      </c>
    </row>
    <row r="14" spans="1:13" x14ac:dyDescent="0.25">
      <c r="A14" s="4">
        <v>45673</v>
      </c>
      <c r="B14" s="7" t="s">
        <v>28</v>
      </c>
      <c r="C14" s="6" t="s">
        <v>21</v>
      </c>
      <c r="D14" s="1"/>
      <c r="E14" s="1"/>
      <c r="F14" s="1"/>
      <c r="G14" s="1"/>
      <c r="H14" s="1">
        <v>-10.32</v>
      </c>
      <c r="I14" s="1"/>
      <c r="J14" s="1"/>
      <c r="K14" s="1"/>
      <c r="L14" s="1">
        <f t="shared" si="1"/>
        <v>0</v>
      </c>
      <c r="M14" s="1">
        <f t="shared" si="0"/>
        <v>-10.32</v>
      </c>
    </row>
    <row r="15" spans="1:13" x14ac:dyDescent="0.25">
      <c r="A15" s="4">
        <v>45673</v>
      </c>
      <c r="B15" s="6" t="s">
        <v>29</v>
      </c>
      <c r="C15" s="6" t="s">
        <v>21</v>
      </c>
      <c r="D15" s="1"/>
      <c r="E15" s="1"/>
      <c r="F15" s="1"/>
      <c r="G15" s="1"/>
      <c r="H15" s="1">
        <v>-100.91</v>
      </c>
      <c r="I15" s="1"/>
      <c r="J15" s="1"/>
      <c r="K15" s="1"/>
      <c r="L15" s="1">
        <f t="shared" si="1"/>
        <v>0</v>
      </c>
      <c r="M15" s="1">
        <f t="shared" si="0"/>
        <v>-100.91</v>
      </c>
    </row>
    <row r="16" spans="1:13" x14ac:dyDescent="0.25">
      <c r="A16" s="4">
        <v>45673</v>
      </c>
      <c r="B16" s="6" t="s">
        <v>30</v>
      </c>
      <c r="C16" s="6" t="s">
        <v>21</v>
      </c>
      <c r="D16" s="1"/>
      <c r="E16" s="1"/>
      <c r="F16" s="1"/>
      <c r="G16" s="1"/>
      <c r="H16" s="1">
        <v>-350</v>
      </c>
      <c r="I16" s="1"/>
      <c r="J16" s="1"/>
      <c r="K16" s="1"/>
      <c r="L16" s="1">
        <f t="shared" si="1"/>
        <v>0</v>
      </c>
      <c r="M16" s="1">
        <f t="shared" si="0"/>
        <v>-350</v>
      </c>
    </row>
    <row r="17" spans="1:13" x14ac:dyDescent="0.25">
      <c r="A17" s="4">
        <v>45673</v>
      </c>
      <c r="B17" s="6" t="s">
        <v>63</v>
      </c>
      <c r="C17" s="6" t="s">
        <v>21</v>
      </c>
      <c r="D17" s="1"/>
      <c r="E17" s="1"/>
      <c r="F17" s="1"/>
      <c r="G17" s="1"/>
      <c r="H17" s="1">
        <v>-541.01</v>
      </c>
      <c r="I17" s="1"/>
      <c r="J17" s="1"/>
      <c r="K17" s="1"/>
      <c r="L17" s="1">
        <f t="shared" si="1"/>
        <v>0</v>
      </c>
      <c r="M17" s="1">
        <f t="shared" si="0"/>
        <v>-541.01</v>
      </c>
    </row>
    <row r="18" spans="1:13" x14ac:dyDescent="0.25">
      <c r="A18" s="4">
        <v>45673</v>
      </c>
      <c r="B18" s="5" t="s">
        <v>31</v>
      </c>
      <c r="C18" s="6" t="s">
        <v>21</v>
      </c>
      <c r="D18" s="1"/>
      <c r="E18" s="1"/>
      <c r="F18" s="1"/>
      <c r="G18" s="1"/>
      <c r="H18" s="13">
        <v>-65.02</v>
      </c>
      <c r="I18" s="1"/>
      <c r="J18" s="1"/>
      <c r="K18" s="1"/>
      <c r="L18" s="1">
        <f t="shared" si="1"/>
        <v>0</v>
      </c>
      <c r="M18" s="1">
        <f t="shared" si="0"/>
        <v>-65.02</v>
      </c>
    </row>
    <row r="19" spans="1:13" x14ac:dyDescent="0.25">
      <c r="A19" s="4">
        <v>45673</v>
      </c>
      <c r="B19" s="14" t="s">
        <v>32</v>
      </c>
      <c r="C19" s="6" t="s">
        <v>21</v>
      </c>
      <c r="D19" s="1"/>
      <c r="E19" s="1"/>
      <c r="F19" s="1"/>
      <c r="G19" s="1"/>
      <c r="H19" s="1">
        <v>-348</v>
      </c>
      <c r="I19" s="1"/>
      <c r="J19" s="13"/>
      <c r="K19" s="1"/>
      <c r="L19" s="1">
        <f t="shared" si="1"/>
        <v>0</v>
      </c>
      <c r="M19" s="1">
        <f t="shared" si="0"/>
        <v>-348</v>
      </c>
    </row>
    <row r="20" spans="1:13" x14ac:dyDescent="0.25">
      <c r="A20" s="4">
        <v>45673</v>
      </c>
      <c r="B20" s="7" t="s">
        <v>64</v>
      </c>
      <c r="C20" s="6" t="s">
        <v>21</v>
      </c>
      <c r="D20" s="1"/>
      <c r="E20" s="1"/>
      <c r="F20" s="1"/>
      <c r="G20" s="1"/>
      <c r="H20" s="1">
        <v>-1068.8</v>
      </c>
      <c r="I20" s="1"/>
      <c r="J20" s="1"/>
      <c r="K20" s="1"/>
      <c r="L20" s="1">
        <f t="shared" si="1"/>
        <v>0</v>
      </c>
      <c r="M20" s="1">
        <f t="shared" si="0"/>
        <v>-1068.8</v>
      </c>
    </row>
    <row r="21" spans="1:13" x14ac:dyDescent="0.25">
      <c r="A21" s="4">
        <v>45673</v>
      </c>
      <c r="B21" s="6" t="s">
        <v>33</v>
      </c>
      <c r="C21" s="6" t="s">
        <v>21</v>
      </c>
      <c r="D21" s="1"/>
      <c r="E21" s="1"/>
      <c r="F21" s="1"/>
      <c r="G21" s="1"/>
      <c r="H21" s="1">
        <v>-864</v>
      </c>
      <c r="I21" s="1"/>
      <c r="J21" s="1"/>
      <c r="K21" s="1"/>
      <c r="L21" s="1">
        <f t="shared" si="1"/>
        <v>0</v>
      </c>
      <c r="M21" s="1">
        <f t="shared" si="0"/>
        <v>-864</v>
      </c>
    </row>
    <row r="22" spans="1:13" x14ac:dyDescent="0.25">
      <c r="A22" s="4">
        <v>45684</v>
      </c>
      <c r="B22" s="15" t="s">
        <v>34</v>
      </c>
      <c r="C22" s="6" t="s">
        <v>21</v>
      </c>
      <c r="D22" s="1"/>
      <c r="E22" s="1"/>
      <c r="F22" s="1"/>
      <c r="G22" s="1"/>
      <c r="H22" s="1">
        <v>-49.8</v>
      </c>
      <c r="I22" s="1"/>
      <c r="J22" s="1"/>
      <c r="K22" s="1"/>
      <c r="L22" s="1">
        <f t="shared" si="1"/>
        <v>0</v>
      </c>
      <c r="M22" s="1">
        <f t="shared" si="0"/>
        <v>-49.8</v>
      </c>
    </row>
    <row r="23" spans="1:13" x14ac:dyDescent="0.25">
      <c r="A23" s="4">
        <v>45687</v>
      </c>
      <c r="B23" s="7" t="s">
        <v>65</v>
      </c>
      <c r="C23" s="6" t="s">
        <v>21</v>
      </c>
      <c r="D23" s="1"/>
      <c r="E23" s="1"/>
      <c r="F23" s="1">
        <v>-72.760000000000005</v>
      </c>
      <c r="G23" s="1"/>
      <c r="H23" s="1"/>
      <c r="I23" s="1"/>
      <c r="J23" s="1"/>
      <c r="K23" s="1"/>
      <c r="L23" s="1">
        <f t="shared" si="1"/>
        <v>0</v>
      </c>
      <c r="M23" s="1">
        <f t="shared" si="0"/>
        <v>-72.760000000000005</v>
      </c>
    </row>
    <row r="24" spans="1:13" x14ac:dyDescent="0.25">
      <c r="A24" s="4">
        <v>45687</v>
      </c>
      <c r="B24" s="6" t="s">
        <v>35</v>
      </c>
      <c r="C24" s="6" t="s">
        <v>21</v>
      </c>
      <c r="D24" s="1"/>
      <c r="E24" s="1"/>
      <c r="F24" s="1"/>
      <c r="G24" s="1"/>
      <c r="H24" s="1">
        <v>-54</v>
      </c>
      <c r="I24" s="1"/>
      <c r="J24" s="1"/>
      <c r="K24" s="1"/>
      <c r="L24" s="1">
        <f t="shared" si="1"/>
        <v>0</v>
      </c>
      <c r="M24" s="1">
        <f t="shared" si="0"/>
        <v>-54</v>
      </c>
    </row>
    <row r="25" spans="1:13" x14ac:dyDescent="0.25">
      <c r="A25" s="4">
        <v>45687</v>
      </c>
      <c r="B25" s="6" t="s">
        <v>36</v>
      </c>
      <c r="C25" s="6" t="s">
        <v>21</v>
      </c>
      <c r="D25" s="1"/>
      <c r="E25" s="1"/>
      <c r="F25" s="1"/>
      <c r="G25" s="1"/>
      <c r="H25" s="1">
        <v>-350</v>
      </c>
      <c r="I25" s="1"/>
      <c r="J25" s="1"/>
      <c r="K25" s="1"/>
      <c r="L25" s="1">
        <f t="shared" si="1"/>
        <v>0</v>
      </c>
      <c r="M25" s="1">
        <f t="shared" si="0"/>
        <v>-350</v>
      </c>
    </row>
    <row r="26" spans="1:13" x14ac:dyDescent="0.25">
      <c r="A26" s="4">
        <v>45687</v>
      </c>
      <c r="B26" s="6" t="s">
        <v>66</v>
      </c>
      <c r="C26" s="6" t="s">
        <v>21</v>
      </c>
      <c r="D26" s="1"/>
      <c r="E26" s="1"/>
      <c r="F26" s="1"/>
      <c r="G26" s="1"/>
      <c r="H26" s="1">
        <v>-2080</v>
      </c>
      <c r="I26" s="1"/>
      <c r="J26" s="1"/>
      <c r="K26" s="1"/>
      <c r="L26" s="1">
        <f>IF(C26="C",SUM(D26:K26),0)</f>
        <v>0</v>
      </c>
      <c r="M26" s="1">
        <f>IF(C26="B",SUM(D26:K26),0)</f>
        <v>-2080</v>
      </c>
    </row>
    <row r="27" spans="1:13" x14ac:dyDescent="0.25">
      <c r="A27" s="4"/>
      <c r="B27" s="6" t="s">
        <v>37</v>
      </c>
      <c r="C27" s="6" t="s">
        <v>21</v>
      </c>
      <c r="D27" s="1"/>
      <c r="E27" s="1"/>
      <c r="F27" s="1"/>
      <c r="G27" s="1"/>
      <c r="H27" s="1"/>
      <c r="I27" s="1"/>
      <c r="J27" s="1">
        <v>-14.33</v>
      </c>
      <c r="K27" s="1"/>
      <c r="L27" s="1">
        <f>IF(C27="C",SUM(D27:K27),0)</f>
        <v>0</v>
      </c>
      <c r="M27" s="1">
        <f>IF(C27="B",SUM(D27:K27),0)</f>
        <v>-14.33</v>
      </c>
    </row>
    <row r="28" spans="1:13" x14ac:dyDescent="0.25">
      <c r="A28" s="4"/>
      <c r="B28" s="5"/>
      <c r="C28" s="5"/>
      <c r="D28" s="1"/>
      <c r="E28" s="1">
        <f>SUM(E3:E18)</f>
        <v>0</v>
      </c>
      <c r="F28" s="1">
        <f>SUM(F3:F27)</f>
        <v>-574.28</v>
      </c>
      <c r="G28" s="1">
        <f>SUM(G3:G27)</f>
        <v>-5666.03</v>
      </c>
      <c r="H28" s="1">
        <f>SUM(H4:H27)</f>
        <v>-6617.5300000000007</v>
      </c>
      <c r="I28" s="1">
        <f>SUM(I3:I27)</f>
        <v>-438.6</v>
      </c>
      <c r="J28" s="1">
        <f>SUM(J3:J27)</f>
        <v>-2721.1600000000003</v>
      </c>
      <c r="K28" s="1"/>
      <c r="L28" s="1">
        <f>SUM(L3:L18)</f>
        <v>0</v>
      </c>
      <c r="M28" s="16">
        <f>SUM(M3:M27)</f>
        <v>-16017.6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6403F-33A2-4B05-A21E-C3B626AAC18D}">
  <dimension ref="A1:M25"/>
  <sheetViews>
    <sheetView workbookViewId="0">
      <selection activeCell="C26" sqref="C26"/>
    </sheetView>
  </sheetViews>
  <sheetFormatPr defaultRowHeight="15" x14ac:dyDescent="0.25"/>
  <cols>
    <col min="1" max="1" width="7.5703125" customWidth="1"/>
    <col min="2" max="2" width="100.28515625" bestFit="1" customWidth="1"/>
    <col min="3" max="3" width="4.85546875" bestFit="1" customWidth="1"/>
    <col min="4" max="4" width="6.7109375" bestFit="1" customWidth="1"/>
    <col min="6" max="6" width="8.85546875" bestFit="1" customWidth="1"/>
    <col min="7" max="7" width="10.140625" customWidth="1"/>
    <col min="9" max="9" width="12.140625" customWidth="1"/>
    <col min="10" max="10" width="9.85546875" customWidth="1"/>
    <col min="11" max="11" width="10.5703125" customWidth="1"/>
    <col min="12" max="12" width="6.7109375" bestFit="1" customWidth="1"/>
    <col min="13" max="13" width="9.7109375" bestFit="1" customWidth="1"/>
  </cols>
  <sheetData>
    <row r="1" spans="1:13" x14ac:dyDescent="0.25">
      <c r="A1" s="27">
        <v>45931</v>
      </c>
      <c r="B1" s="28" t="s">
        <v>192</v>
      </c>
      <c r="C1" s="30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/>
      <c r="L1" s="31" t="s">
        <v>9</v>
      </c>
      <c r="M1" s="31"/>
    </row>
    <row r="2" spans="1:13" ht="60" x14ac:dyDescent="0.25">
      <c r="A2" s="27"/>
      <c r="B2" s="29"/>
      <c r="C2" s="30"/>
      <c r="D2" s="1" t="s">
        <v>10</v>
      </c>
      <c r="E2" s="1" t="s">
        <v>11</v>
      </c>
      <c r="F2" s="1" t="s">
        <v>12</v>
      </c>
      <c r="G2" s="2" t="s">
        <v>13</v>
      </c>
      <c r="H2" s="3" t="s">
        <v>14</v>
      </c>
      <c r="I2" s="3" t="s">
        <v>15</v>
      </c>
      <c r="J2" s="3" t="s">
        <v>16</v>
      </c>
      <c r="K2" s="3" t="s">
        <v>17</v>
      </c>
      <c r="L2" s="1" t="s">
        <v>10</v>
      </c>
      <c r="M2" s="1" t="s">
        <v>18</v>
      </c>
    </row>
    <row r="3" spans="1:13" x14ac:dyDescent="0.25">
      <c r="A3" s="4">
        <v>45931</v>
      </c>
      <c r="B3" s="5"/>
      <c r="C3" s="6" t="s">
        <v>19</v>
      </c>
      <c r="D3" s="1">
        <v>0</v>
      </c>
      <c r="E3" s="1"/>
      <c r="F3" s="1"/>
      <c r="G3" s="1"/>
      <c r="H3" s="1"/>
      <c r="I3" s="1"/>
      <c r="J3" s="1"/>
      <c r="K3" s="1"/>
      <c r="L3" s="1">
        <v>0</v>
      </c>
      <c r="M3" s="1">
        <f t="shared" ref="M3:M8" si="0">IF(C3="B",SUM(D3:K3),0)</f>
        <v>0</v>
      </c>
    </row>
    <row r="4" spans="1:13" x14ac:dyDescent="0.25">
      <c r="A4" s="4">
        <v>45932</v>
      </c>
      <c r="B4" s="7" t="s">
        <v>198</v>
      </c>
      <c r="C4" s="6"/>
      <c r="D4" s="1"/>
      <c r="E4" s="1"/>
      <c r="F4" s="1"/>
      <c r="G4" s="1"/>
      <c r="H4" s="1">
        <v>-124</v>
      </c>
      <c r="I4" s="1"/>
      <c r="J4" s="1"/>
      <c r="K4" s="1"/>
      <c r="L4" s="1"/>
      <c r="M4" s="1">
        <v>-124</v>
      </c>
    </row>
    <row r="5" spans="1:13" x14ac:dyDescent="0.25">
      <c r="A5" s="4">
        <v>45932</v>
      </c>
      <c r="B5" s="32" t="s">
        <v>199</v>
      </c>
      <c r="C5" s="6"/>
      <c r="D5" s="1"/>
      <c r="E5" s="1"/>
      <c r="F5" s="1"/>
      <c r="G5" s="1"/>
      <c r="H5" s="1">
        <v>-19</v>
      </c>
      <c r="I5" s="1"/>
      <c r="J5" s="1"/>
      <c r="K5" s="1"/>
      <c r="L5" s="1"/>
      <c r="M5" s="1">
        <v>-19</v>
      </c>
    </row>
    <row r="6" spans="1:13" x14ac:dyDescent="0.25">
      <c r="A6" s="4">
        <v>45932</v>
      </c>
      <c r="B6" s="7" t="s">
        <v>201</v>
      </c>
      <c r="C6" s="8" t="s">
        <v>21</v>
      </c>
      <c r="D6" s="1"/>
      <c r="E6" s="1"/>
      <c r="F6" s="1"/>
      <c r="G6" s="1"/>
      <c r="H6" s="1">
        <v>-350</v>
      </c>
      <c r="I6" s="9"/>
      <c r="J6" s="1"/>
      <c r="K6" s="1"/>
      <c r="L6" s="1">
        <f t="shared" ref="L6:L20" si="1">IF(C6="C",SUM(D6:K6),0)</f>
        <v>0</v>
      </c>
      <c r="M6" s="9">
        <f t="shared" si="0"/>
        <v>-350</v>
      </c>
    </row>
    <row r="7" spans="1:13" x14ac:dyDescent="0.25">
      <c r="A7" s="4">
        <v>45937</v>
      </c>
      <c r="B7" s="10" t="s">
        <v>203</v>
      </c>
      <c r="C7" s="8"/>
      <c r="D7" s="9"/>
      <c r="E7" s="9"/>
      <c r="F7" s="9"/>
      <c r="G7" s="1"/>
      <c r="H7" s="9">
        <v>-209.31</v>
      </c>
      <c r="I7" s="11"/>
      <c r="J7" s="9"/>
      <c r="K7" s="9"/>
      <c r="L7" s="1"/>
      <c r="M7" s="9">
        <v>-209.31</v>
      </c>
    </row>
    <row r="8" spans="1:13" x14ac:dyDescent="0.25">
      <c r="A8" s="4">
        <v>45943</v>
      </c>
      <c r="B8" s="12" t="s">
        <v>204</v>
      </c>
      <c r="C8" s="8" t="s">
        <v>21</v>
      </c>
      <c r="D8" s="9"/>
      <c r="E8" s="9"/>
      <c r="F8" s="9">
        <v>-81.819999999999993</v>
      </c>
      <c r="G8" s="1"/>
      <c r="H8" s="9"/>
      <c r="I8" s="9"/>
      <c r="J8" s="9"/>
      <c r="K8" s="9"/>
      <c r="L8" s="1">
        <f t="shared" si="1"/>
        <v>0</v>
      </c>
      <c r="M8" s="9">
        <f t="shared" si="0"/>
        <v>-81.819999999999993</v>
      </c>
    </row>
    <row r="9" spans="1:13" ht="26.25" x14ac:dyDescent="0.25">
      <c r="A9" s="4">
        <v>45943</v>
      </c>
      <c r="B9" s="7" t="s">
        <v>205</v>
      </c>
      <c r="C9" s="6" t="s">
        <v>21</v>
      </c>
      <c r="D9" s="1"/>
      <c r="E9" s="1"/>
      <c r="F9" s="1">
        <v>-409.84</v>
      </c>
      <c r="G9" s="1"/>
      <c r="H9" s="1"/>
      <c r="I9" s="1"/>
      <c r="J9" s="1"/>
      <c r="K9" s="1"/>
      <c r="L9" s="1">
        <f t="shared" si="1"/>
        <v>0</v>
      </c>
      <c r="M9" s="1">
        <f>IF(C9="B",SUM(D9:K9),0)</f>
        <v>-409.84</v>
      </c>
    </row>
    <row r="10" spans="1:13" x14ac:dyDescent="0.25">
      <c r="A10" s="4">
        <v>45945</v>
      </c>
      <c r="B10" s="6" t="s">
        <v>195</v>
      </c>
      <c r="C10" s="6"/>
      <c r="D10" s="1"/>
      <c r="E10" s="1"/>
      <c r="F10" s="1"/>
      <c r="G10" s="1"/>
      <c r="H10" s="1">
        <v>-296.26</v>
      </c>
      <c r="I10" s="1"/>
      <c r="J10" s="1"/>
      <c r="K10" s="1"/>
      <c r="L10" s="1"/>
      <c r="M10" s="1">
        <v>-296.26</v>
      </c>
    </row>
    <row r="11" spans="1:13" x14ac:dyDescent="0.25">
      <c r="A11" s="4">
        <v>45945</v>
      </c>
      <c r="B11" s="6" t="s">
        <v>196</v>
      </c>
      <c r="C11" s="6"/>
      <c r="D11" s="1"/>
      <c r="E11" s="1"/>
      <c r="F11" s="1">
        <v>-162</v>
      </c>
      <c r="G11" s="1"/>
      <c r="H11" s="1"/>
      <c r="I11" s="1"/>
      <c r="J11" s="1"/>
      <c r="K11" s="1"/>
      <c r="L11" s="1"/>
      <c r="M11" s="1">
        <v>-162</v>
      </c>
    </row>
    <row r="12" spans="1:13" x14ac:dyDescent="0.25">
      <c r="A12" s="4">
        <v>45945</v>
      </c>
      <c r="B12" s="7" t="s">
        <v>197</v>
      </c>
      <c r="C12" s="6" t="s">
        <v>21</v>
      </c>
      <c r="D12" s="1"/>
      <c r="E12" s="1"/>
      <c r="F12" s="1">
        <v>-74</v>
      </c>
      <c r="G12" s="1"/>
      <c r="H12" s="1"/>
      <c r="I12" s="1"/>
      <c r="J12" s="1"/>
      <c r="K12" s="1"/>
      <c r="L12" s="1">
        <f>IF(C12="C",SUM(D12:K12),0)</f>
        <v>0</v>
      </c>
      <c r="M12" s="1">
        <f>IF(C12="B",SUM(D12:K12),0)</f>
        <v>-74</v>
      </c>
    </row>
    <row r="13" spans="1:13" x14ac:dyDescent="0.25">
      <c r="A13" s="4">
        <v>45947</v>
      </c>
      <c r="B13" s="6" t="s">
        <v>193</v>
      </c>
      <c r="C13" s="6" t="s">
        <v>21</v>
      </c>
      <c r="D13" s="1"/>
      <c r="E13" s="1"/>
      <c r="F13" s="1"/>
      <c r="G13" s="1"/>
      <c r="H13" s="1"/>
      <c r="I13" s="1"/>
      <c r="J13" s="1">
        <v>-251.8</v>
      </c>
      <c r="K13" s="1"/>
      <c r="L13" s="1">
        <f>IF(C13="C",SUM(D13:K13),0)</f>
        <v>0</v>
      </c>
      <c r="M13" s="1">
        <f>IF(C13="B",SUM(D13:K13),0)</f>
        <v>-251.8</v>
      </c>
    </row>
    <row r="14" spans="1:13" x14ac:dyDescent="0.25">
      <c r="A14" s="4">
        <v>45947</v>
      </c>
      <c r="B14" s="6" t="s">
        <v>194</v>
      </c>
      <c r="C14" s="6"/>
      <c r="D14" s="1"/>
      <c r="E14" s="1"/>
      <c r="F14" s="1"/>
      <c r="G14" s="1"/>
      <c r="H14" s="1"/>
      <c r="I14" s="1"/>
      <c r="J14" s="1">
        <v>-791.6</v>
      </c>
      <c r="K14" s="1"/>
      <c r="L14" s="1"/>
      <c r="M14" s="1">
        <v>-791.6</v>
      </c>
    </row>
    <row r="15" spans="1:13" x14ac:dyDescent="0.25">
      <c r="A15" s="4">
        <v>45957</v>
      </c>
      <c r="B15" s="7" t="s">
        <v>200</v>
      </c>
      <c r="C15" s="6" t="s">
        <v>21</v>
      </c>
      <c r="D15" s="1"/>
      <c r="E15" s="1"/>
      <c r="F15" s="1"/>
      <c r="G15" s="1"/>
      <c r="H15" s="1">
        <v>-70.17</v>
      </c>
      <c r="I15" s="1"/>
      <c r="J15" s="1"/>
      <c r="K15" s="1"/>
      <c r="L15" s="1">
        <f>IF(C15="C",SUM(D15:K15),0)</f>
        <v>0</v>
      </c>
      <c r="M15" s="1">
        <f>IF(C15="B",SUM(D15:K15),0)</f>
        <v>-70.17</v>
      </c>
    </row>
    <row r="16" spans="1:13" x14ac:dyDescent="0.25">
      <c r="A16" s="4">
        <v>45957</v>
      </c>
      <c r="B16" s="6" t="s">
        <v>206</v>
      </c>
      <c r="C16" s="6" t="s">
        <v>21</v>
      </c>
      <c r="D16" s="1"/>
      <c r="E16" s="1"/>
      <c r="F16" s="1">
        <v>-183.27</v>
      </c>
      <c r="G16" s="1"/>
      <c r="H16" s="1"/>
      <c r="I16" s="1"/>
      <c r="J16" s="1"/>
      <c r="K16" s="1"/>
      <c r="L16" s="1">
        <f t="shared" si="1"/>
        <v>0</v>
      </c>
      <c r="M16" s="1">
        <f>IF(C16="B",SUM(D16:K16),0)</f>
        <v>-183.27</v>
      </c>
    </row>
    <row r="17" spans="1:13" x14ac:dyDescent="0.25">
      <c r="A17" s="4">
        <v>45957</v>
      </c>
      <c r="B17" s="7" t="s">
        <v>207</v>
      </c>
      <c r="C17" s="6"/>
      <c r="D17" s="1"/>
      <c r="E17" s="1"/>
      <c r="F17" s="1"/>
      <c r="G17" s="1"/>
      <c r="H17" s="1"/>
      <c r="I17" s="1">
        <v>-286</v>
      </c>
      <c r="J17" s="1"/>
      <c r="K17" s="1"/>
      <c r="L17" s="1"/>
      <c r="M17" s="1">
        <v>-286</v>
      </c>
    </row>
    <row r="18" spans="1:13" x14ac:dyDescent="0.25">
      <c r="A18" s="4">
        <v>45957</v>
      </c>
      <c r="B18" s="6" t="s">
        <v>208</v>
      </c>
      <c r="C18" s="6"/>
      <c r="D18" s="1"/>
      <c r="E18" s="1"/>
      <c r="F18" s="1"/>
      <c r="G18" s="1"/>
      <c r="H18" s="1">
        <v>-352.87</v>
      </c>
      <c r="I18" s="1"/>
      <c r="J18" s="1"/>
      <c r="K18" s="1"/>
      <c r="L18" s="1"/>
      <c r="M18" s="1">
        <v>-352.87</v>
      </c>
    </row>
    <row r="19" spans="1:13" x14ac:dyDescent="0.25">
      <c r="A19" s="4">
        <v>45957</v>
      </c>
      <c r="B19" s="6" t="s">
        <v>209</v>
      </c>
      <c r="C19" s="6"/>
      <c r="D19" s="1"/>
      <c r="E19" s="1"/>
      <c r="F19" s="1"/>
      <c r="G19" s="1"/>
      <c r="H19" s="1">
        <v>-35</v>
      </c>
      <c r="I19" s="1"/>
      <c r="J19" s="1"/>
      <c r="K19" s="1"/>
      <c r="L19" s="1"/>
      <c r="M19" s="1">
        <v>-35</v>
      </c>
    </row>
    <row r="20" spans="1:13" x14ac:dyDescent="0.25">
      <c r="A20" s="4">
        <v>45957</v>
      </c>
      <c r="B20" s="6" t="s">
        <v>210</v>
      </c>
      <c r="C20" s="6" t="s">
        <v>21</v>
      </c>
      <c r="D20" s="1"/>
      <c r="E20" s="1"/>
      <c r="F20" s="1"/>
      <c r="G20" s="1">
        <v>-6546.8</v>
      </c>
      <c r="H20" s="1"/>
      <c r="I20" s="1"/>
      <c r="J20" s="1"/>
      <c r="K20" s="1"/>
      <c r="L20" s="1">
        <f t="shared" si="1"/>
        <v>0</v>
      </c>
      <c r="M20" s="1">
        <f>IF(C20="B",SUM(D20:K20),0)</f>
        <v>-6546.8</v>
      </c>
    </row>
    <row r="21" spans="1:13" x14ac:dyDescent="0.25">
      <c r="A21" s="4">
        <v>45961</v>
      </c>
      <c r="B21" s="10" t="s">
        <v>202</v>
      </c>
      <c r="C21" s="8" t="s">
        <v>21</v>
      </c>
      <c r="D21" s="9"/>
      <c r="E21" s="9"/>
      <c r="F21" s="9"/>
      <c r="G21" s="9"/>
      <c r="H21" s="9">
        <v>-350</v>
      </c>
      <c r="I21" s="11"/>
      <c r="J21" s="9"/>
      <c r="K21" s="9"/>
      <c r="L21" s="1">
        <f>IF(C21="C",SUM(D21:K21),0)</f>
        <v>0</v>
      </c>
      <c r="M21" s="9">
        <f>IF(C21="B",SUM(D21:K21),0)</f>
        <v>-350</v>
      </c>
    </row>
    <row r="22" spans="1:13" x14ac:dyDescent="0.25">
      <c r="A22" s="4">
        <v>45961</v>
      </c>
      <c r="B22" s="6" t="s">
        <v>211</v>
      </c>
      <c r="C22" s="6"/>
      <c r="D22" s="1"/>
      <c r="E22" s="1"/>
      <c r="F22" s="1"/>
      <c r="G22" s="1"/>
      <c r="H22" s="1">
        <v>-5400</v>
      </c>
      <c r="I22" s="1"/>
      <c r="J22" s="1"/>
      <c r="K22" s="1"/>
      <c r="L22" s="1"/>
      <c r="M22" s="1">
        <v>-5400</v>
      </c>
    </row>
    <row r="23" spans="1:13" x14ac:dyDescent="0.25">
      <c r="A23" s="4"/>
      <c r="B23" s="6" t="s">
        <v>37</v>
      </c>
      <c r="C23" s="6" t="s">
        <v>21</v>
      </c>
      <c r="D23" s="1"/>
      <c r="E23" s="1"/>
      <c r="F23" s="1"/>
      <c r="G23" s="1"/>
      <c r="H23" s="1"/>
      <c r="I23" s="1"/>
      <c r="J23" s="1">
        <v>-12.83</v>
      </c>
      <c r="K23" s="1"/>
      <c r="L23" s="1">
        <f>IF(C23="C",SUM(D23:K23),0)</f>
        <v>0</v>
      </c>
      <c r="M23" s="1">
        <f>IF(C23="B",SUM(D23:K23),0)</f>
        <v>-12.83</v>
      </c>
    </row>
    <row r="24" spans="1:13" x14ac:dyDescent="0.25">
      <c r="A24" s="4"/>
      <c r="B24" s="5"/>
      <c r="C24" s="5"/>
      <c r="D24" s="1"/>
      <c r="E24" s="1">
        <f>SUM(E3:E20)</f>
        <v>0</v>
      </c>
      <c r="F24" s="1">
        <f>SUM(F3:F23)</f>
        <v>-910.93</v>
      </c>
      <c r="G24" s="1">
        <f>SUM(G3:G23)</f>
        <v>-6546.8</v>
      </c>
      <c r="H24" s="1">
        <f>SUM(H12:H23)</f>
        <v>-6208.04</v>
      </c>
      <c r="I24" s="1">
        <f>SUM(I3:I23)</f>
        <v>-286</v>
      </c>
      <c r="J24" s="1">
        <f>SUM(J3:J23)</f>
        <v>-1056.23</v>
      </c>
      <c r="K24" s="1"/>
      <c r="L24" s="1">
        <f>SUM(L3:L20)</f>
        <v>0</v>
      </c>
      <c r="M24" s="16">
        <f>SUM(M3:M23)</f>
        <v>-16006.57</v>
      </c>
    </row>
    <row r="25" spans="1:13" x14ac:dyDescent="0.25">
      <c r="A25" s="22"/>
      <c r="B25" s="23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7DB9-127F-49B5-B9AA-AE8EC56BD64B}">
  <dimension ref="A1:O23"/>
  <sheetViews>
    <sheetView workbookViewId="0">
      <selection activeCell="N25" sqref="N25"/>
    </sheetView>
  </sheetViews>
  <sheetFormatPr defaultRowHeight="15" x14ac:dyDescent="0.25"/>
  <cols>
    <col min="1" max="1" width="5.85546875" bestFit="1" customWidth="1"/>
    <col min="2" max="2" width="103.85546875" bestFit="1" customWidth="1"/>
    <col min="3" max="3" width="4.85546875" bestFit="1" customWidth="1"/>
    <col min="7" max="7" width="11.85546875" customWidth="1"/>
    <col min="9" max="9" width="12.42578125" customWidth="1"/>
    <col min="13" max="13" width="9.7109375" bestFit="1" customWidth="1"/>
  </cols>
  <sheetData>
    <row r="1" spans="1:15" x14ac:dyDescent="0.25">
      <c r="A1" s="27">
        <v>45962</v>
      </c>
      <c r="B1" s="28" t="s">
        <v>212</v>
      </c>
      <c r="C1" s="30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/>
      <c r="L1" s="31" t="s">
        <v>9</v>
      </c>
      <c r="M1" s="31"/>
    </row>
    <row r="2" spans="1:15" ht="75" x14ac:dyDescent="0.25">
      <c r="A2" s="27"/>
      <c r="B2" s="29"/>
      <c r="C2" s="30"/>
      <c r="D2" s="1" t="s">
        <v>10</v>
      </c>
      <c r="E2" s="1" t="s">
        <v>11</v>
      </c>
      <c r="F2" s="1" t="s">
        <v>12</v>
      </c>
      <c r="G2" s="2" t="s">
        <v>13</v>
      </c>
      <c r="H2" s="3" t="s">
        <v>14</v>
      </c>
      <c r="I2" s="3" t="s">
        <v>15</v>
      </c>
      <c r="J2" s="3" t="s">
        <v>16</v>
      </c>
      <c r="K2" s="3" t="s">
        <v>17</v>
      </c>
      <c r="L2" s="1" t="s">
        <v>10</v>
      </c>
      <c r="M2" s="1" t="s">
        <v>18</v>
      </c>
    </row>
    <row r="3" spans="1:15" x14ac:dyDescent="0.25">
      <c r="A3" s="4">
        <v>45962</v>
      </c>
      <c r="B3" s="5"/>
      <c r="C3" s="6" t="s">
        <v>19</v>
      </c>
      <c r="D3" s="1">
        <v>0</v>
      </c>
      <c r="E3" s="1"/>
      <c r="F3" s="1"/>
      <c r="G3" s="1"/>
      <c r="H3" s="1"/>
      <c r="I3" s="1"/>
      <c r="J3" s="1"/>
      <c r="K3" s="1"/>
      <c r="L3" s="1">
        <v>0</v>
      </c>
      <c r="M3" s="1">
        <f t="shared" ref="M3:M21" si="0">IF(C3="B",SUM(D3:K3),0)</f>
        <v>0</v>
      </c>
    </row>
    <row r="4" spans="1:15" x14ac:dyDescent="0.25">
      <c r="A4" s="4">
        <v>45964</v>
      </c>
      <c r="B4" s="7" t="s">
        <v>214</v>
      </c>
      <c r="C4" s="6" t="s">
        <v>21</v>
      </c>
      <c r="D4" s="1"/>
      <c r="E4" s="1"/>
      <c r="F4" s="1"/>
      <c r="G4" s="1"/>
      <c r="H4" s="1">
        <v>-172</v>
      </c>
      <c r="I4" s="1"/>
      <c r="J4" s="1"/>
      <c r="K4" s="1"/>
      <c r="L4" s="1"/>
      <c r="M4" s="1">
        <f t="shared" si="0"/>
        <v>-172</v>
      </c>
    </row>
    <row r="5" spans="1:15" x14ac:dyDescent="0.25">
      <c r="A5" s="4">
        <v>45964</v>
      </c>
      <c r="B5" s="32" t="s">
        <v>215</v>
      </c>
      <c r="C5" s="6" t="s">
        <v>21</v>
      </c>
      <c r="D5" s="1"/>
      <c r="E5" s="1"/>
      <c r="F5" s="1"/>
      <c r="G5" s="1"/>
      <c r="H5" s="1">
        <v>-214.22</v>
      </c>
      <c r="I5" s="1"/>
      <c r="J5" s="1"/>
      <c r="K5" s="1"/>
      <c r="L5" s="1"/>
      <c r="M5" s="1">
        <f t="shared" si="0"/>
        <v>-214.22</v>
      </c>
    </row>
    <row r="6" spans="1:15" x14ac:dyDescent="0.25">
      <c r="A6" s="4">
        <v>45964</v>
      </c>
      <c r="B6" s="7" t="s">
        <v>216</v>
      </c>
      <c r="C6" s="6" t="s">
        <v>21</v>
      </c>
      <c r="D6" s="1"/>
      <c r="E6" s="1"/>
      <c r="F6" s="1"/>
      <c r="G6" s="1"/>
      <c r="H6" s="1">
        <v>-24</v>
      </c>
      <c r="I6" s="9"/>
      <c r="J6" s="1"/>
      <c r="K6" s="1"/>
      <c r="L6" s="1">
        <f>IF(C6="C",SUM(D6:K6),0)</f>
        <v>0</v>
      </c>
      <c r="M6" s="1">
        <f t="shared" si="0"/>
        <v>-24</v>
      </c>
    </row>
    <row r="7" spans="1:15" ht="25.5" x14ac:dyDescent="0.25">
      <c r="A7" s="4">
        <v>45964</v>
      </c>
      <c r="B7" s="10" t="s">
        <v>217</v>
      </c>
      <c r="C7" s="6" t="s">
        <v>21</v>
      </c>
      <c r="D7" s="9"/>
      <c r="E7" s="9"/>
      <c r="F7" s="9"/>
      <c r="G7" s="9"/>
      <c r="H7" s="9"/>
      <c r="I7" s="11">
        <v>-116</v>
      </c>
      <c r="J7" s="9"/>
      <c r="K7" s="9"/>
      <c r="L7" s="1">
        <f>IF(C7="C",SUM(D7:K7),0)</f>
        <v>0</v>
      </c>
      <c r="M7" s="1">
        <f t="shared" si="0"/>
        <v>-116</v>
      </c>
    </row>
    <row r="8" spans="1:15" x14ac:dyDescent="0.25">
      <c r="A8" s="4">
        <v>45968</v>
      </c>
      <c r="B8" s="10" t="s">
        <v>218</v>
      </c>
      <c r="C8" s="6" t="s">
        <v>21</v>
      </c>
      <c r="D8" s="9"/>
      <c r="E8" s="9"/>
      <c r="F8" s="9"/>
      <c r="G8" s="1"/>
      <c r="H8" s="9">
        <v>-36.72</v>
      </c>
      <c r="I8" s="11"/>
      <c r="J8" s="9"/>
      <c r="K8" s="9"/>
      <c r="L8" s="1"/>
      <c r="M8" s="1">
        <f t="shared" si="0"/>
        <v>-36.72</v>
      </c>
    </row>
    <row r="9" spans="1:15" x14ac:dyDescent="0.25">
      <c r="A9" s="4">
        <v>45968</v>
      </c>
      <c r="B9" s="12" t="s">
        <v>219</v>
      </c>
      <c r="C9" s="6" t="s">
        <v>21</v>
      </c>
      <c r="D9" s="9"/>
      <c r="E9" s="9"/>
      <c r="F9" s="9"/>
      <c r="G9" s="1"/>
      <c r="H9" s="9">
        <v>-343.2</v>
      </c>
      <c r="I9" s="9"/>
      <c r="J9" s="9"/>
      <c r="K9" s="9"/>
      <c r="L9" s="1">
        <f>IF(C9="C",SUM(D9:K9),0)</f>
        <v>0</v>
      </c>
      <c r="M9" s="1">
        <f t="shared" si="0"/>
        <v>-343.2</v>
      </c>
    </row>
    <row r="10" spans="1:15" x14ac:dyDescent="0.25">
      <c r="A10" s="4">
        <v>45972</v>
      </c>
      <c r="B10" s="7" t="s">
        <v>220</v>
      </c>
      <c r="C10" s="6" t="s">
        <v>21</v>
      </c>
      <c r="D10" s="1"/>
      <c r="E10" s="1"/>
      <c r="F10" s="1"/>
      <c r="G10" s="1"/>
      <c r="H10" s="1"/>
      <c r="I10" s="1"/>
      <c r="J10" s="1">
        <v>-16</v>
      </c>
      <c r="K10" s="1"/>
      <c r="L10" s="1">
        <f>IF(C10="C",SUM(D10:K10),0)</f>
        <v>0</v>
      </c>
      <c r="M10" s="1">
        <f t="shared" si="0"/>
        <v>-16</v>
      </c>
    </row>
    <row r="11" spans="1:15" x14ac:dyDescent="0.25">
      <c r="A11" s="4">
        <v>45978</v>
      </c>
      <c r="B11" s="6" t="s">
        <v>221</v>
      </c>
      <c r="C11" s="6" t="s">
        <v>21</v>
      </c>
      <c r="D11" s="1"/>
      <c r="E11" s="1"/>
      <c r="F11" s="1"/>
      <c r="G11" s="1"/>
      <c r="H11" s="1"/>
      <c r="I11" s="1"/>
      <c r="J11" s="1">
        <v>-16.45</v>
      </c>
      <c r="K11" s="1"/>
      <c r="L11" s="1"/>
      <c r="M11" s="1">
        <f t="shared" si="0"/>
        <v>-16.45</v>
      </c>
      <c r="O11" s="17"/>
    </row>
    <row r="12" spans="1:15" x14ac:dyDescent="0.25">
      <c r="A12" s="4">
        <v>45978</v>
      </c>
      <c r="B12" s="7" t="s">
        <v>222</v>
      </c>
      <c r="C12" s="6" t="s">
        <v>21</v>
      </c>
      <c r="D12" s="1"/>
      <c r="E12" s="1"/>
      <c r="F12" s="1">
        <v>-74</v>
      </c>
      <c r="G12" s="1"/>
      <c r="H12" s="1"/>
      <c r="I12" s="1"/>
      <c r="J12" s="1">
        <v>-2</v>
      </c>
      <c r="K12" s="1"/>
      <c r="L12" s="1">
        <f t="shared" ref="L12:L19" si="1">IF(C12="C",SUM(D12:K12),0)</f>
        <v>0</v>
      </c>
      <c r="M12" s="1">
        <f t="shared" si="0"/>
        <v>-76</v>
      </c>
      <c r="N12" s="17"/>
      <c r="O12" s="17"/>
    </row>
    <row r="13" spans="1:15" x14ac:dyDescent="0.25">
      <c r="A13" s="4">
        <v>45980</v>
      </c>
      <c r="B13" s="6" t="s">
        <v>213</v>
      </c>
      <c r="C13" s="6" t="s">
        <v>21</v>
      </c>
      <c r="D13" s="1"/>
      <c r="E13" s="1"/>
      <c r="F13" s="1"/>
      <c r="G13" s="1"/>
      <c r="H13" s="1"/>
      <c r="I13" s="1"/>
      <c r="J13" s="1">
        <v>-482.76</v>
      </c>
      <c r="K13" s="1"/>
      <c r="L13" s="1">
        <f t="shared" si="1"/>
        <v>0</v>
      </c>
      <c r="M13" s="1">
        <f t="shared" si="0"/>
        <v>-482.76</v>
      </c>
      <c r="N13" s="17"/>
      <c r="O13" s="17"/>
    </row>
    <row r="14" spans="1:15" x14ac:dyDescent="0.25">
      <c r="A14" s="4">
        <v>45980</v>
      </c>
      <c r="B14" s="19" t="s">
        <v>223</v>
      </c>
      <c r="C14" s="6" t="s">
        <v>21</v>
      </c>
      <c r="D14" s="1"/>
      <c r="E14" s="1"/>
      <c r="F14" s="1"/>
      <c r="G14" s="1"/>
      <c r="H14" s="1">
        <v>-4549.79</v>
      </c>
      <c r="I14" s="1"/>
      <c r="J14" s="1"/>
      <c r="K14" s="1"/>
      <c r="L14" s="1">
        <f t="shared" si="1"/>
        <v>0</v>
      </c>
      <c r="M14" s="1">
        <f t="shared" si="0"/>
        <v>-4549.79</v>
      </c>
    </row>
    <row r="15" spans="1:15" x14ac:dyDescent="0.25">
      <c r="A15" s="4">
        <v>45986</v>
      </c>
      <c r="B15" s="7" t="s">
        <v>224</v>
      </c>
      <c r="C15" s="6" t="s">
        <v>21</v>
      </c>
      <c r="D15" s="1"/>
      <c r="E15" s="1"/>
      <c r="F15" s="1"/>
      <c r="G15" s="1"/>
      <c r="H15" s="1">
        <v>-70.17</v>
      </c>
      <c r="I15" s="1"/>
      <c r="J15" s="1"/>
      <c r="K15" s="1"/>
      <c r="L15" s="1">
        <f>IF(C15="C",SUM(D15:K15),0)</f>
        <v>0</v>
      </c>
      <c r="M15" s="1">
        <f t="shared" si="0"/>
        <v>-70.17</v>
      </c>
    </row>
    <row r="16" spans="1:15" x14ac:dyDescent="0.25">
      <c r="A16" s="4">
        <v>45987</v>
      </c>
      <c r="B16" s="7" t="s">
        <v>225</v>
      </c>
      <c r="C16" s="6" t="s">
        <v>21</v>
      </c>
      <c r="D16" s="1"/>
      <c r="E16" s="1"/>
      <c r="F16" s="1"/>
      <c r="G16" s="1"/>
      <c r="H16" s="1">
        <v>-139.22999999999999</v>
      </c>
      <c r="I16" s="1"/>
      <c r="J16" s="1"/>
      <c r="K16" s="1"/>
      <c r="L16" s="1"/>
      <c r="M16" s="1">
        <f t="shared" si="0"/>
        <v>-139.22999999999999</v>
      </c>
    </row>
    <row r="17" spans="1:13" x14ac:dyDescent="0.25">
      <c r="A17" s="4">
        <v>45987</v>
      </c>
      <c r="B17" s="6" t="s">
        <v>226</v>
      </c>
      <c r="C17" s="6" t="s">
        <v>21</v>
      </c>
      <c r="D17" s="1"/>
      <c r="E17" s="1"/>
      <c r="F17" s="1"/>
      <c r="G17" s="1">
        <v>-7202.66</v>
      </c>
      <c r="H17" s="1"/>
      <c r="I17" s="1"/>
      <c r="J17" s="1"/>
      <c r="K17" s="1"/>
      <c r="L17" s="1"/>
      <c r="M17" s="1">
        <f t="shared" si="0"/>
        <v>-7202.66</v>
      </c>
    </row>
    <row r="18" spans="1:13" x14ac:dyDescent="0.25">
      <c r="A18" s="4">
        <v>45987</v>
      </c>
      <c r="B18" s="7" t="s">
        <v>227</v>
      </c>
      <c r="C18" s="6" t="s">
        <v>21</v>
      </c>
      <c r="D18" s="1"/>
      <c r="E18" s="1"/>
      <c r="F18" s="1">
        <v>-1068.8</v>
      </c>
      <c r="G18" s="1"/>
      <c r="H18" s="1"/>
      <c r="I18" s="1"/>
      <c r="J18" s="1"/>
      <c r="K18" s="1"/>
      <c r="L18" s="1"/>
      <c r="M18" s="1">
        <f t="shared" si="0"/>
        <v>-1068.8</v>
      </c>
    </row>
    <row r="19" spans="1:13" x14ac:dyDescent="0.25">
      <c r="A19" s="4">
        <v>45987</v>
      </c>
      <c r="B19" s="6" t="s">
        <v>228</v>
      </c>
      <c r="C19" s="6" t="s">
        <v>21</v>
      </c>
      <c r="D19" s="1"/>
      <c r="E19" s="1"/>
      <c r="F19" s="1"/>
      <c r="G19" s="1"/>
      <c r="H19" s="1">
        <v>-51.45</v>
      </c>
      <c r="I19" s="1"/>
      <c r="J19" s="1"/>
      <c r="K19" s="1"/>
      <c r="L19" s="1">
        <f t="shared" si="1"/>
        <v>0</v>
      </c>
      <c r="M19" s="1">
        <f t="shared" si="0"/>
        <v>-51.45</v>
      </c>
    </row>
    <row r="20" spans="1:13" x14ac:dyDescent="0.25">
      <c r="A20" s="4"/>
      <c r="B20" s="6"/>
      <c r="C20" s="6" t="s">
        <v>21</v>
      </c>
      <c r="D20" s="1"/>
      <c r="E20" s="1"/>
      <c r="F20" s="1"/>
      <c r="G20" s="1"/>
      <c r="H20" s="1"/>
      <c r="I20" s="1"/>
      <c r="J20" s="1"/>
      <c r="K20" s="1"/>
      <c r="L20" s="1"/>
      <c r="M20" s="1">
        <f t="shared" si="0"/>
        <v>0</v>
      </c>
    </row>
    <row r="21" spans="1:13" x14ac:dyDescent="0.25">
      <c r="A21" s="4"/>
      <c r="B21" s="6" t="s">
        <v>37</v>
      </c>
      <c r="C21" s="6" t="s">
        <v>21</v>
      </c>
      <c r="D21" s="1"/>
      <c r="E21" s="1"/>
      <c r="F21" s="1"/>
      <c r="G21" s="1"/>
      <c r="H21" s="1"/>
      <c r="I21" s="1"/>
      <c r="J21" s="1">
        <v>-15.83</v>
      </c>
      <c r="K21" s="1"/>
      <c r="L21" s="1">
        <f>IF(C21="C",SUM(D21:K21),0)</f>
        <v>0</v>
      </c>
      <c r="M21" s="1">
        <f t="shared" si="0"/>
        <v>-15.83</v>
      </c>
    </row>
    <row r="22" spans="1:13" x14ac:dyDescent="0.25">
      <c r="A22" s="4"/>
      <c r="B22" s="5"/>
      <c r="C22" s="5"/>
      <c r="D22" s="1"/>
      <c r="E22" s="1">
        <f>SUM(E3:E19)</f>
        <v>0</v>
      </c>
      <c r="F22" s="1">
        <f>SUM(F3:F21)</f>
        <v>-1142.8</v>
      </c>
      <c r="G22" s="1">
        <f>SUM(G3:G21)</f>
        <v>-7202.66</v>
      </c>
      <c r="H22" s="1">
        <f>SUM(H12:H21)</f>
        <v>-4810.6399999999994</v>
      </c>
      <c r="I22" s="1">
        <f>SUM(I3:I21)</f>
        <v>-116</v>
      </c>
      <c r="J22" s="1">
        <f>SUM(J3:J21)</f>
        <v>-533.04000000000008</v>
      </c>
      <c r="K22" s="1"/>
      <c r="L22" s="1">
        <f>SUM(L3:L19)</f>
        <v>0</v>
      </c>
      <c r="M22" s="16">
        <f>SUM(M3:M21)</f>
        <v>-14595.28</v>
      </c>
    </row>
    <row r="23" spans="1:13" x14ac:dyDescent="0.25">
      <c r="A23" s="22"/>
      <c r="B23" s="23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2254-06E7-413E-A769-F7D7D8E074A5}">
  <dimension ref="A1:O23"/>
  <sheetViews>
    <sheetView tabSelected="1" workbookViewId="0">
      <selection activeCell="B21" sqref="B21"/>
    </sheetView>
  </sheetViews>
  <sheetFormatPr defaultRowHeight="15" x14ac:dyDescent="0.25"/>
  <cols>
    <col min="1" max="1" width="8.7109375" customWidth="1"/>
    <col min="2" max="2" width="51" customWidth="1"/>
    <col min="3" max="3" width="4.85546875" bestFit="1" customWidth="1"/>
    <col min="4" max="4" width="6.7109375" bestFit="1" customWidth="1"/>
    <col min="6" max="6" width="8.85546875" bestFit="1" customWidth="1"/>
    <col min="7" max="7" width="9.7109375" bestFit="1" customWidth="1"/>
    <col min="8" max="8" width="9.5703125" customWidth="1"/>
    <col min="9" max="9" width="12.28515625" bestFit="1" customWidth="1"/>
    <col min="10" max="10" width="9.28515625" customWidth="1"/>
    <col min="11" max="11" width="9.7109375" customWidth="1"/>
    <col min="12" max="12" width="6.7109375" bestFit="1" customWidth="1"/>
    <col min="13" max="13" width="9.7109375" bestFit="1" customWidth="1"/>
  </cols>
  <sheetData>
    <row r="1" spans="1:15" x14ac:dyDescent="0.25">
      <c r="A1" s="27">
        <v>45992</v>
      </c>
      <c r="B1" s="28" t="s">
        <v>229</v>
      </c>
      <c r="C1" s="30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/>
      <c r="L1" s="31" t="s">
        <v>9</v>
      </c>
      <c r="M1" s="31"/>
    </row>
    <row r="2" spans="1:15" ht="75" x14ac:dyDescent="0.25">
      <c r="A2" s="27"/>
      <c r="B2" s="29"/>
      <c r="C2" s="30"/>
      <c r="D2" s="1" t="s">
        <v>10</v>
      </c>
      <c r="E2" s="1" t="s">
        <v>11</v>
      </c>
      <c r="F2" s="1" t="s">
        <v>12</v>
      </c>
      <c r="G2" s="2" t="s">
        <v>13</v>
      </c>
      <c r="H2" s="3" t="s">
        <v>14</v>
      </c>
      <c r="I2" s="3" t="s">
        <v>15</v>
      </c>
      <c r="J2" s="3" t="s">
        <v>16</v>
      </c>
      <c r="K2" s="3" t="s">
        <v>17</v>
      </c>
      <c r="L2" s="1" t="s">
        <v>10</v>
      </c>
      <c r="M2" s="1" t="s">
        <v>18</v>
      </c>
    </row>
    <row r="3" spans="1:15" x14ac:dyDescent="0.25">
      <c r="A3" s="4">
        <v>45992</v>
      </c>
      <c r="B3" s="5"/>
      <c r="C3" s="6" t="s">
        <v>19</v>
      </c>
      <c r="D3" s="1">
        <v>0</v>
      </c>
      <c r="E3" s="1"/>
      <c r="F3" s="1"/>
      <c r="G3" s="1"/>
      <c r="H3" s="1"/>
      <c r="I3" s="1"/>
      <c r="J3" s="1"/>
      <c r="K3" s="1"/>
      <c r="L3" s="1">
        <v>0</v>
      </c>
      <c r="M3" s="1">
        <f t="shared" ref="M3:M13" si="0">IF(C3="B",SUM(D3:K3),0)</f>
        <v>0</v>
      </c>
    </row>
    <row r="4" spans="1:15" ht="25.5" x14ac:dyDescent="0.25">
      <c r="A4" s="4">
        <v>45995</v>
      </c>
      <c r="B4" s="10" t="s">
        <v>233</v>
      </c>
      <c r="C4" s="8" t="s">
        <v>21</v>
      </c>
      <c r="D4" s="9"/>
      <c r="E4" s="9"/>
      <c r="F4" s="9"/>
      <c r="G4" s="9"/>
      <c r="H4" s="9">
        <v>-91.47</v>
      </c>
      <c r="I4" s="11"/>
      <c r="J4" s="9"/>
      <c r="K4" s="9"/>
      <c r="L4" s="1">
        <v>0</v>
      </c>
      <c r="M4" s="9">
        <f>IF(C4="B",SUM(D4:K4),0)</f>
        <v>-91.47</v>
      </c>
    </row>
    <row r="5" spans="1:15" ht="26.25" x14ac:dyDescent="0.25">
      <c r="A5" s="4">
        <v>45995</v>
      </c>
      <c r="B5" s="7" t="s">
        <v>234</v>
      </c>
      <c r="C5" s="8" t="s">
        <v>21</v>
      </c>
      <c r="D5" s="1"/>
      <c r="E5" s="1"/>
      <c r="F5" s="1"/>
      <c r="G5" s="1"/>
      <c r="H5" s="1"/>
      <c r="I5" s="9">
        <v>-2080</v>
      </c>
      <c r="J5" s="1"/>
      <c r="K5" s="1"/>
      <c r="L5" s="1">
        <v>0</v>
      </c>
      <c r="M5" s="9">
        <f>IF(C5="B",SUM(D5:K5),0)</f>
        <v>-2080</v>
      </c>
    </row>
    <row r="6" spans="1:15" ht="26.25" x14ac:dyDescent="0.25">
      <c r="A6" s="4">
        <v>45995</v>
      </c>
      <c r="B6" s="7" t="s">
        <v>235</v>
      </c>
      <c r="C6" s="6" t="s">
        <v>21</v>
      </c>
      <c r="D6" s="1"/>
      <c r="E6" s="1"/>
      <c r="F6" s="1"/>
      <c r="G6" s="1"/>
      <c r="H6" s="1">
        <v>-350</v>
      </c>
      <c r="I6" s="1"/>
      <c r="J6" s="1"/>
      <c r="K6" s="1"/>
      <c r="L6" s="1">
        <v>0</v>
      </c>
      <c r="M6" s="1">
        <v>-350</v>
      </c>
    </row>
    <row r="7" spans="1:15" x14ac:dyDescent="0.25">
      <c r="A7" s="4">
        <v>46006</v>
      </c>
      <c r="B7" s="7" t="s">
        <v>236</v>
      </c>
      <c r="C7" s="6" t="s">
        <v>21</v>
      </c>
      <c r="D7" s="1"/>
      <c r="E7" s="1"/>
      <c r="F7" s="1">
        <v>-74</v>
      </c>
      <c r="G7" s="1"/>
      <c r="H7" s="1">
        <v>-24.59</v>
      </c>
      <c r="I7" s="1"/>
      <c r="J7" s="1">
        <v>-2</v>
      </c>
      <c r="K7" s="1"/>
      <c r="L7" s="1">
        <v>0</v>
      </c>
      <c r="M7" s="1">
        <f t="shared" si="0"/>
        <v>-100.59</v>
      </c>
    </row>
    <row r="8" spans="1:15" ht="25.5" x14ac:dyDescent="0.25">
      <c r="A8" s="4">
        <v>46007</v>
      </c>
      <c r="B8" s="10" t="s">
        <v>239</v>
      </c>
      <c r="C8" s="8" t="s">
        <v>21</v>
      </c>
      <c r="D8" s="9"/>
      <c r="E8" s="9"/>
      <c r="F8" s="9">
        <v>-600</v>
      </c>
      <c r="G8" s="1"/>
      <c r="H8" s="9"/>
      <c r="I8" s="11"/>
      <c r="J8" s="9"/>
      <c r="K8" s="9"/>
      <c r="L8" s="1">
        <v>0</v>
      </c>
      <c r="M8" s="9">
        <f>IF(C8="B",SUM(D8:K8),0)</f>
        <v>-600</v>
      </c>
    </row>
    <row r="9" spans="1:15" x14ac:dyDescent="0.25">
      <c r="A9" s="4">
        <v>46007</v>
      </c>
      <c r="B9" s="12" t="s">
        <v>238</v>
      </c>
      <c r="C9" s="8" t="s">
        <v>21</v>
      </c>
      <c r="D9" s="9"/>
      <c r="E9" s="9"/>
      <c r="F9" s="9"/>
      <c r="G9" s="1"/>
      <c r="H9" s="9"/>
      <c r="I9" s="9">
        <v>-1068.8</v>
      </c>
      <c r="J9" s="9"/>
      <c r="K9" s="9"/>
      <c r="L9" s="1">
        <v>0</v>
      </c>
      <c r="M9" s="9">
        <f>IF(C9="B",SUM(D9:K9),0)</f>
        <v>-1068.8</v>
      </c>
      <c r="O9" s="17"/>
    </row>
    <row r="10" spans="1:15" ht="26.25" x14ac:dyDescent="0.25">
      <c r="A10" s="4">
        <v>46007</v>
      </c>
      <c r="B10" s="7" t="s">
        <v>237</v>
      </c>
      <c r="C10" s="6" t="s">
        <v>21</v>
      </c>
      <c r="D10" s="1"/>
      <c r="E10" s="1"/>
      <c r="F10" s="1"/>
      <c r="G10" s="1"/>
      <c r="H10" s="1"/>
      <c r="I10" s="1">
        <v>-2351.36</v>
      </c>
      <c r="J10" s="1"/>
      <c r="K10" s="1"/>
      <c r="L10" s="1">
        <v>0</v>
      </c>
      <c r="M10" s="1">
        <f>IF(C10="B",SUM(D10:K10),0)</f>
        <v>-2351.36</v>
      </c>
      <c r="N10" s="17"/>
      <c r="O10" s="17"/>
    </row>
    <row r="11" spans="1:15" ht="26.25" x14ac:dyDescent="0.25">
      <c r="A11" s="4">
        <v>46007</v>
      </c>
      <c r="B11" s="7" t="s">
        <v>232</v>
      </c>
      <c r="C11" s="6" t="s">
        <v>21</v>
      </c>
      <c r="D11" s="1"/>
      <c r="E11" s="1"/>
      <c r="F11" s="1"/>
      <c r="G11" s="1">
        <v>-4686.9799999999996</v>
      </c>
      <c r="H11" s="1"/>
      <c r="I11" s="1"/>
      <c r="J11" s="1"/>
      <c r="K11" s="1"/>
      <c r="L11" s="1">
        <v>0</v>
      </c>
      <c r="M11" s="1">
        <f>IF(C11="B",SUM(D11:K11),0)</f>
        <v>-4686.9799999999996</v>
      </c>
      <c r="N11" s="17"/>
      <c r="O11" s="17"/>
    </row>
    <row r="12" spans="1:15" x14ac:dyDescent="0.25">
      <c r="A12" s="4">
        <v>46007</v>
      </c>
      <c r="B12" s="6" t="s">
        <v>230</v>
      </c>
      <c r="C12" s="6" t="s">
        <v>21</v>
      </c>
      <c r="D12" s="1"/>
      <c r="E12" s="1"/>
      <c r="F12" s="1"/>
      <c r="G12" s="1"/>
      <c r="H12" s="1"/>
      <c r="I12" s="1"/>
      <c r="J12" s="1">
        <v>-443.42</v>
      </c>
      <c r="K12" s="1"/>
      <c r="L12" s="1">
        <v>0</v>
      </c>
      <c r="M12" s="1">
        <f t="shared" si="0"/>
        <v>-443.42</v>
      </c>
      <c r="N12" s="17"/>
      <c r="O12" s="17"/>
    </row>
    <row r="13" spans="1:15" x14ac:dyDescent="0.25">
      <c r="A13" s="4">
        <v>46007</v>
      </c>
      <c r="B13" s="6" t="s">
        <v>231</v>
      </c>
      <c r="C13" s="6" t="s">
        <v>21</v>
      </c>
      <c r="D13" s="1"/>
      <c r="E13" s="1"/>
      <c r="F13" s="1"/>
      <c r="G13" s="1"/>
      <c r="H13" s="1"/>
      <c r="I13" s="1"/>
      <c r="J13" s="1">
        <v>-200</v>
      </c>
      <c r="K13" s="1"/>
      <c r="L13" s="1">
        <v>0</v>
      </c>
      <c r="M13" s="1">
        <f t="shared" si="0"/>
        <v>-200</v>
      </c>
    </row>
    <row r="14" spans="1:15" ht="26.25" x14ac:dyDescent="0.25">
      <c r="A14" s="4">
        <v>46013</v>
      </c>
      <c r="B14" s="7" t="s">
        <v>240</v>
      </c>
      <c r="C14" s="6" t="s">
        <v>21</v>
      </c>
      <c r="D14" s="1"/>
      <c r="E14" s="1"/>
      <c r="F14" s="1">
        <v>-146.36000000000001</v>
      </c>
      <c r="G14" s="1"/>
      <c r="H14" s="1"/>
      <c r="I14" s="1"/>
      <c r="J14" s="1"/>
      <c r="K14" s="1"/>
      <c r="L14" s="1">
        <v>0</v>
      </c>
      <c r="M14" s="1">
        <f>IF(C14="B",SUM(D14:K14),0)</f>
        <v>-146.36000000000001</v>
      </c>
    </row>
    <row r="15" spans="1:15" ht="26.25" x14ac:dyDescent="0.25">
      <c r="A15" s="4">
        <v>46013</v>
      </c>
      <c r="B15" s="7" t="s">
        <v>241</v>
      </c>
      <c r="C15" s="6" t="s">
        <v>21</v>
      </c>
      <c r="D15" s="1"/>
      <c r="E15" s="1"/>
      <c r="F15" s="1">
        <v>-223.18</v>
      </c>
      <c r="G15" s="1"/>
      <c r="H15" s="1"/>
      <c r="I15" s="1"/>
      <c r="J15" s="1"/>
      <c r="K15" s="1"/>
      <c r="L15" s="1">
        <v>0</v>
      </c>
      <c r="M15" s="1">
        <f>IF(C15="B",SUM(D15:K15),0)</f>
        <v>-223.18</v>
      </c>
    </row>
    <row r="16" spans="1:15" ht="26.25" x14ac:dyDescent="0.25">
      <c r="A16" s="4">
        <v>46013</v>
      </c>
      <c r="B16" s="7" t="s">
        <v>242</v>
      </c>
      <c r="C16" s="6" t="s">
        <v>21</v>
      </c>
      <c r="D16" s="1"/>
      <c r="E16" s="1"/>
      <c r="F16" s="1">
        <v>-111.59</v>
      </c>
      <c r="G16" s="1"/>
      <c r="H16" s="1"/>
      <c r="I16" s="1"/>
      <c r="J16" s="1"/>
      <c r="K16" s="1"/>
      <c r="L16" s="1">
        <v>0</v>
      </c>
      <c r="M16" s="1">
        <f>IF(C16="B",SUM(D16:K16),0)</f>
        <v>-111.59</v>
      </c>
    </row>
    <row r="17" spans="1:13" ht="26.25" x14ac:dyDescent="0.25">
      <c r="A17" s="4">
        <v>46013</v>
      </c>
      <c r="B17" s="7" t="s">
        <v>243</v>
      </c>
      <c r="C17" s="6" t="s">
        <v>21</v>
      </c>
      <c r="D17" s="1"/>
      <c r="E17" s="1"/>
      <c r="F17" s="1"/>
      <c r="G17" s="1"/>
      <c r="H17" s="1"/>
      <c r="I17" s="1">
        <v>-4008</v>
      </c>
      <c r="J17" s="1"/>
      <c r="K17" s="1"/>
      <c r="L17" s="1">
        <v>0</v>
      </c>
      <c r="M17" s="1">
        <f>IF(C17="B",SUM(D17:K17),0)</f>
        <v>-4008</v>
      </c>
    </row>
    <row r="18" spans="1:13" ht="26.25" x14ac:dyDescent="0.25">
      <c r="A18" s="4">
        <v>46020</v>
      </c>
      <c r="B18" s="7" t="s">
        <v>244</v>
      </c>
      <c r="C18" s="6" t="s">
        <v>21</v>
      </c>
      <c r="D18" s="1"/>
      <c r="E18" s="1"/>
      <c r="F18" s="1"/>
      <c r="G18" s="1"/>
      <c r="H18" s="1">
        <v>-70.17</v>
      </c>
      <c r="I18" s="1"/>
      <c r="J18" s="1"/>
      <c r="K18" s="1"/>
      <c r="L18" s="1">
        <v>0</v>
      </c>
      <c r="M18" s="1">
        <f>IF(C18="B",SUM(D18:K18),0)</f>
        <v>-70.17</v>
      </c>
    </row>
    <row r="19" spans="1:13" x14ac:dyDescent="0.25">
      <c r="A19" s="4">
        <v>46020</v>
      </c>
      <c r="B19" s="6" t="s">
        <v>245</v>
      </c>
      <c r="C19" s="6" t="s">
        <v>21</v>
      </c>
      <c r="D19" s="1"/>
      <c r="E19" s="1"/>
      <c r="F19" s="1"/>
      <c r="G19" s="1"/>
      <c r="H19" s="1">
        <v>-4</v>
      </c>
      <c r="I19" s="1"/>
      <c r="J19" s="1"/>
      <c r="K19" s="1"/>
      <c r="L19" s="1">
        <v>0</v>
      </c>
      <c r="M19" s="1">
        <f>IF(C19="B",SUM(D19:K19),0)</f>
        <v>-4</v>
      </c>
    </row>
    <row r="20" spans="1:13" x14ac:dyDescent="0.25">
      <c r="A20" s="4">
        <v>46020</v>
      </c>
      <c r="B20" s="7" t="s">
        <v>246</v>
      </c>
      <c r="C20" s="6" t="s">
        <v>21</v>
      </c>
      <c r="D20" s="1"/>
      <c r="E20" s="1"/>
      <c r="F20" s="1"/>
      <c r="G20" s="1"/>
      <c r="H20" s="1">
        <v>-360</v>
      </c>
      <c r="I20" s="1"/>
      <c r="J20" s="1"/>
      <c r="K20" s="1"/>
      <c r="L20" s="1">
        <v>0</v>
      </c>
      <c r="M20" s="1">
        <f>IF(C20="B",SUM(D20:K20),0)</f>
        <v>-360</v>
      </c>
    </row>
    <row r="21" spans="1:13" x14ac:dyDescent="0.25">
      <c r="A21" s="4"/>
      <c r="B21" s="6" t="s">
        <v>37</v>
      </c>
      <c r="C21" s="6" t="s">
        <v>21</v>
      </c>
      <c r="D21" s="1"/>
      <c r="E21" s="1"/>
      <c r="F21" s="1"/>
      <c r="G21" s="1"/>
      <c r="H21" s="1"/>
      <c r="I21" s="1"/>
      <c r="J21" s="1">
        <v>-12.83</v>
      </c>
      <c r="K21" s="1"/>
      <c r="L21" s="1">
        <v>0</v>
      </c>
      <c r="M21" s="1">
        <f>IF(C21="B",SUM(D21:K21),0)</f>
        <v>-12.83</v>
      </c>
    </row>
    <row r="22" spans="1:13" x14ac:dyDescent="0.25">
      <c r="A22" s="4"/>
      <c r="B22" s="5"/>
      <c r="C22" s="5"/>
      <c r="D22" s="1"/>
      <c r="E22" s="1">
        <f>SUM(E3:E17)</f>
        <v>0</v>
      </c>
      <c r="F22" s="1">
        <f>SUM(F3:F21)</f>
        <v>-1155.1299999999999</v>
      </c>
      <c r="G22" s="1">
        <f>SUM(G3:G21)</f>
        <v>-4686.9799999999996</v>
      </c>
      <c r="H22" s="1">
        <f>SUM(H7:H21)</f>
        <v>-458.76</v>
      </c>
      <c r="I22" s="1">
        <f>SUM(I3:I21)</f>
        <v>-9508.16</v>
      </c>
      <c r="J22" s="1">
        <f>SUM(J3:J21)</f>
        <v>-658.25000000000011</v>
      </c>
      <c r="K22" s="1"/>
      <c r="L22" s="1">
        <f>SUM(L3:L17)</f>
        <v>0</v>
      </c>
      <c r="M22" s="16">
        <f>SUM(M3:M21)</f>
        <v>-16908.75</v>
      </c>
    </row>
    <row r="23" spans="1:13" x14ac:dyDescent="0.25">
      <c r="A23" s="22"/>
      <c r="B23" s="23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FEF4-534F-4E4D-B6F4-DCF96C055233}">
  <dimension ref="A1:M26"/>
  <sheetViews>
    <sheetView workbookViewId="0">
      <selection activeCell="B21" sqref="B21"/>
    </sheetView>
  </sheetViews>
  <sheetFormatPr defaultRowHeight="15" x14ac:dyDescent="0.25"/>
  <cols>
    <col min="1" max="1" width="4.85546875" bestFit="1" customWidth="1"/>
    <col min="2" max="2" width="103.140625" bestFit="1" customWidth="1"/>
    <col min="3" max="3" width="4.85546875" bestFit="1" customWidth="1"/>
    <col min="4" max="4" width="6.7109375" bestFit="1" customWidth="1"/>
    <col min="6" max="6" width="8.85546875" bestFit="1" customWidth="1"/>
    <col min="7" max="7" width="9.7109375" customWidth="1"/>
    <col min="8" max="8" width="8.85546875" bestFit="1" customWidth="1"/>
    <col min="9" max="9" width="12.42578125" customWidth="1"/>
    <col min="10" max="10" width="9.5703125" customWidth="1"/>
    <col min="11" max="11" width="9.85546875" customWidth="1"/>
    <col min="13" max="13" width="9.7109375" bestFit="1" customWidth="1"/>
  </cols>
  <sheetData>
    <row r="1" spans="1:13" x14ac:dyDescent="0.25">
      <c r="A1" s="27">
        <v>45689</v>
      </c>
      <c r="B1" s="28" t="s">
        <v>38</v>
      </c>
      <c r="C1" s="30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/>
      <c r="L1" s="31" t="s">
        <v>9</v>
      </c>
      <c r="M1" s="31"/>
    </row>
    <row r="2" spans="1:13" ht="45" x14ac:dyDescent="0.25">
      <c r="A2" s="27"/>
      <c r="B2" s="29"/>
      <c r="C2" s="30"/>
      <c r="D2" s="1" t="s">
        <v>10</v>
      </c>
      <c r="E2" s="1" t="s">
        <v>11</v>
      </c>
      <c r="F2" s="1" t="s">
        <v>12</v>
      </c>
      <c r="G2" s="2" t="s">
        <v>13</v>
      </c>
      <c r="H2" s="3" t="s">
        <v>14</v>
      </c>
      <c r="I2" s="3" t="s">
        <v>15</v>
      </c>
      <c r="J2" s="3" t="s">
        <v>16</v>
      </c>
      <c r="K2" s="3" t="s">
        <v>17</v>
      </c>
      <c r="L2" s="1" t="s">
        <v>10</v>
      </c>
      <c r="M2" s="1" t="s">
        <v>18</v>
      </c>
    </row>
    <row r="3" spans="1:13" x14ac:dyDescent="0.25">
      <c r="A3" s="4">
        <v>45689</v>
      </c>
      <c r="B3" s="5"/>
      <c r="C3" s="6" t="s">
        <v>19</v>
      </c>
      <c r="D3" s="1">
        <v>0</v>
      </c>
      <c r="E3" s="1"/>
      <c r="F3" s="1"/>
      <c r="G3" s="1"/>
      <c r="H3" s="1"/>
      <c r="I3" s="1"/>
      <c r="J3" s="1"/>
      <c r="K3" s="1"/>
      <c r="L3" s="1">
        <v>0</v>
      </c>
      <c r="M3" s="1">
        <f t="shared" ref="M3:M20" si="0">IF(C3="B",SUM(D3:K3),0)</f>
        <v>0</v>
      </c>
    </row>
    <row r="4" spans="1:13" x14ac:dyDescent="0.25">
      <c r="A4" s="4">
        <v>45705</v>
      </c>
      <c r="B4" s="7" t="s">
        <v>39</v>
      </c>
      <c r="C4" s="6" t="s">
        <v>21</v>
      </c>
      <c r="D4" s="1"/>
      <c r="E4" s="1"/>
      <c r="F4" s="1">
        <v>-74</v>
      </c>
      <c r="G4" s="1"/>
      <c r="H4" s="1"/>
      <c r="I4" s="1"/>
      <c r="J4" s="1"/>
      <c r="K4" s="1"/>
      <c r="L4" s="1">
        <f t="shared" ref="L4:L24" si="1">IF(C4="C",SUM(D4:K4),0)</f>
        <v>0</v>
      </c>
      <c r="M4" s="1">
        <f t="shared" si="0"/>
        <v>-74</v>
      </c>
    </row>
    <row r="5" spans="1:13" x14ac:dyDescent="0.25">
      <c r="A5" s="4">
        <v>45705</v>
      </c>
      <c r="B5" s="7" t="s">
        <v>40</v>
      </c>
      <c r="C5" s="6" t="s">
        <v>21</v>
      </c>
      <c r="D5" s="1"/>
      <c r="E5" s="1">
        <v>-113.15</v>
      </c>
      <c r="F5" s="1"/>
      <c r="G5" s="1"/>
      <c r="H5" s="1"/>
      <c r="I5" s="1"/>
      <c r="J5" s="1"/>
      <c r="K5" s="1"/>
      <c r="L5" s="1">
        <f t="shared" si="1"/>
        <v>0</v>
      </c>
      <c r="M5" s="1">
        <f t="shared" si="0"/>
        <v>-113.15</v>
      </c>
    </row>
    <row r="6" spans="1:13" x14ac:dyDescent="0.25">
      <c r="A6" s="4">
        <v>45705</v>
      </c>
      <c r="B6" s="7" t="s">
        <v>41</v>
      </c>
      <c r="C6" s="8" t="s">
        <v>21</v>
      </c>
      <c r="D6" s="9"/>
      <c r="E6" s="9"/>
      <c r="F6" s="9"/>
      <c r="G6" s="9"/>
      <c r="H6" s="9"/>
      <c r="I6" s="9"/>
      <c r="J6" s="9">
        <v>-625.15</v>
      </c>
      <c r="K6" s="9"/>
      <c r="L6" s="1">
        <f>IF(C6="C",SUM(D6:K6),0)</f>
        <v>0</v>
      </c>
      <c r="M6" s="9">
        <f t="shared" si="0"/>
        <v>-625.15</v>
      </c>
    </row>
    <row r="7" spans="1:13" x14ac:dyDescent="0.25">
      <c r="A7" s="4">
        <v>45339</v>
      </c>
      <c r="B7" s="6" t="s">
        <v>42</v>
      </c>
      <c r="C7" s="6" t="s">
        <v>21</v>
      </c>
      <c r="D7" s="1"/>
      <c r="E7" s="1"/>
      <c r="F7" s="1"/>
      <c r="G7" s="1"/>
      <c r="H7" s="1"/>
      <c r="I7" s="1"/>
      <c r="J7" s="1">
        <v>-386.08</v>
      </c>
      <c r="K7" s="1"/>
      <c r="L7" s="1">
        <f t="shared" si="1"/>
        <v>0</v>
      </c>
      <c r="M7" s="1">
        <f t="shared" si="0"/>
        <v>-386.08</v>
      </c>
    </row>
    <row r="8" spans="1:13" x14ac:dyDescent="0.25">
      <c r="A8" s="4">
        <v>45692</v>
      </c>
      <c r="B8" s="6" t="s">
        <v>43</v>
      </c>
      <c r="C8" s="6"/>
      <c r="D8" s="1"/>
      <c r="E8" s="1"/>
      <c r="F8" s="1"/>
      <c r="G8" s="1"/>
      <c r="H8" s="1">
        <v>-390.98</v>
      </c>
      <c r="I8" s="1"/>
      <c r="J8" s="1"/>
      <c r="K8" s="1"/>
      <c r="L8" s="1"/>
      <c r="M8" s="1">
        <v>-390.98</v>
      </c>
    </row>
    <row r="9" spans="1:13" x14ac:dyDescent="0.25">
      <c r="A9" s="4">
        <v>45694</v>
      </c>
      <c r="B9" s="7" t="s">
        <v>56</v>
      </c>
      <c r="C9" s="8" t="s">
        <v>21</v>
      </c>
      <c r="D9" s="1"/>
      <c r="E9" s="1"/>
      <c r="F9" s="1"/>
      <c r="G9" s="1"/>
      <c r="H9" s="1">
        <v>-5611.63</v>
      </c>
      <c r="I9" s="9"/>
      <c r="J9" s="1"/>
      <c r="K9" s="1"/>
      <c r="L9" s="1">
        <f t="shared" si="1"/>
        <v>0</v>
      </c>
      <c r="M9" s="9">
        <f t="shared" si="0"/>
        <v>-5611.63</v>
      </c>
    </row>
    <row r="10" spans="1:13" x14ac:dyDescent="0.25">
      <c r="A10" s="4">
        <v>45694</v>
      </c>
      <c r="B10" s="10" t="s">
        <v>57</v>
      </c>
      <c r="C10" s="8" t="s">
        <v>21</v>
      </c>
      <c r="D10" s="9"/>
      <c r="E10" s="9"/>
      <c r="F10" s="9"/>
      <c r="G10" s="9"/>
      <c r="H10" s="9"/>
      <c r="I10" s="11">
        <v>-1068.8</v>
      </c>
      <c r="J10" s="9"/>
      <c r="K10" s="9"/>
      <c r="L10" s="1">
        <f t="shared" si="1"/>
        <v>0</v>
      </c>
      <c r="M10" s="9">
        <f t="shared" si="0"/>
        <v>-1068.8</v>
      </c>
    </row>
    <row r="11" spans="1:13" x14ac:dyDescent="0.25">
      <c r="A11" s="4">
        <v>45694</v>
      </c>
      <c r="B11" s="10" t="s">
        <v>44</v>
      </c>
      <c r="C11" s="8"/>
      <c r="D11" s="9"/>
      <c r="E11" s="9"/>
      <c r="F11" s="9"/>
      <c r="G11" s="9"/>
      <c r="H11" s="9">
        <v>-59</v>
      </c>
      <c r="I11" s="11"/>
      <c r="J11" s="9"/>
      <c r="K11" s="9"/>
      <c r="L11" s="1"/>
      <c r="M11" s="9">
        <v>-59</v>
      </c>
    </row>
    <row r="12" spans="1:13" x14ac:dyDescent="0.25">
      <c r="A12" s="4">
        <v>45694</v>
      </c>
      <c r="B12" s="12" t="s">
        <v>45</v>
      </c>
      <c r="C12" s="8" t="s">
        <v>21</v>
      </c>
      <c r="D12" s="9"/>
      <c r="E12" s="9"/>
      <c r="F12" s="9"/>
      <c r="G12" s="9"/>
      <c r="H12" s="9">
        <v>-280</v>
      </c>
      <c r="I12" s="9"/>
      <c r="J12" s="9"/>
      <c r="K12" s="9"/>
      <c r="L12" s="1">
        <f t="shared" si="1"/>
        <v>0</v>
      </c>
      <c r="M12" s="9">
        <f t="shared" si="0"/>
        <v>-280</v>
      </c>
    </row>
    <row r="13" spans="1:13" x14ac:dyDescent="0.25">
      <c r="A13" s="4">
        <v>45701</v>
      </c>
      <c r="B13" s="6" t="s">
        <v>46</v>
      </c>
      <c r="C13" s="6" t="s">
        <v>21</v>
      </c>
      <c r="D13" s="1"/>
      <c r="E13" s="1">
        <v>-96.42</v>
      </c>
      <c r="F13" s="1"/>
      <c r="G13" s="1"/>
      <c r="H13" s="1"/>
      <c r="I13" s="1"/>
      <c r="J13" s="1"/>
      <c r="K13" s="1"/>
      <c r="L13" s="1">
        <f t="shared" si="1"/>
        <v>0</v>
      </c>
      <c r="M13" s="1">
        <f t="shared" si="0"/>
        <v>-96.42</v>
      </c>
    </row>
    <row r="14" spans="1:13" x14ac:dyDescent="0.25">
      <c r="A14" s="4">
        <v>45701</v>
      </c>
      <c r="B14" s="6" t="s">
        <v>47</v>
      </c>
      <c r="C14" s="6" t="s">
        <v>21</v>
      </c>
      <c r="D14" s="1"/>
      <c r="E14" s="1">
        <v>-34.200000000000003</v>
      </c>
      <c r="F14" s="1"/>
      <c r="G14" s="1"/>
      <c r="H14" s="1"/>
      <c r="I14" s="1"/>
      <c r="J14" s="1"/>
      <c r="K14" s="1"/>
      <c r="L14" s="1">
        <f t="shared" si="1"/>
        <v>0</v>
      </c>
      <c r="M14" s="1">
        <f t="shared" si="0"/>
        <v>-34.200000000000003</v>
      </c>
    </row>
    <row r="15" spans="1:13" x14ac:dyDescent="0.25">
      <c r="A15" s="4">
        <v>45335</v>
      </c>
      <c r="B15" s="6" t="s">
        <v>48</v>
      </c>
      <c r="C15" s="6" t="s">
        <v>21</v>
      </c>
      <c r="D15" s="1"/>
      <c r="E15" s="1"/>
      <c r="F15" s="1"/>
      <c r="G15" s="1"/>
      <c r="H15" s="1">
        <v>-1011</v>
      </c>
      <c r="I15" s="1"/>
      <c r="J15" s="1"/>
      <c r="K15" s="1"/>
      <c r="L15" s="1">
        <f t="shared" si="1"/>
        <v>0</v>
      </c>
      <c r="M15" s="1">
        <f t="shared" si="0"/>
        <v>-1011</v>
      </c>
    </row>
    <row r="16" spans="1:13" x14ac:dyDescent="0.25">
      <c r="A16" s="4">
        <v>45712</v>
      </c>
      <c r="B16" s="7" t="s">
        <v>49</v>
      </c>
      <c r="C16" s="6" t="s">
        <v>21</v>
      </c>
      <c r="D16" s="1"/>
      <c r="E16" s="1"/>
      <c r="F16" s="1"/>
      <c r="G16" s="1">
        <v>-6687.1</v>
      </c>
      <c r="H16" s="1"/>
      <c r="I16" s="1"/>
      <c r="J16" s="1"/>
      <c r="K16" s="1"/>
      <c r="L16" s="1">
        <f t="shared" si="1"/>
        <v>0</v>
      </c>
      <c r="M16" s="1">
        <f t="shared" si="0"/>
        <v>-6687.1</v>
      </c>
    </row>
    <row r="17" spans="1:13" x14ac:dyDescent="0.25">
      <c r="A17" s="4">
        <v>45673</v>
      </c>
      <c r="B17" s="6" t="s">
        <v>50</v>
      </c>
      <c r="C17" s="6" t="s">
        <v>21</v>
      </c>
      <c r="D17" s="1"/>
      <c r="E17" s="1"/>
      <c r="F17" s="1"/>
      <c r="G17" s="1"/>
      <c r="H17" s="1">
        <v>-65.290000000000006</v>
      </c>
      <c r="I17" s="1"/>
      <c r="J17" s="1"/>
      <c r="K17" s="1"/>
      <c r="L17" s="1">
        <f t="shared" si="1"/>
        <v>0</v>
      </c>
      <c r="M17" s="1">
        <f t="shared" si="0"/>
        <v>-65.290000000000006</v>
      </c>
    </row>
    <row r="18" spans="1:13" x14ac:dyDescent="0.25">
      <c r="A18" s="4">
        <v>45713</v>
      </c>
      <c r="B18" s="6" t="s">
        <v>51</v>
      </c>
      <c r="C18" s="6" t="s">
        <v>21</v>
      </c>
      <c r="D18" s="1"/>
      <c r="E18" s="1"/>
      <c r="F18" s="1"/>
      <c r="G18" s="1"/>
      <c r="H18" s="1">
        <v>-350</v>
      </c>
      <c r="I18" s="1"/>
      <c r="J18" s="1"/>
      <c r="K18" s="1"/>
      <c r="L18" s="1">
        <f t="shared" si="1"/>
        <v>0</v>
      </c>
      <c r="M18" s="1">
        <f t="shared" si="0"/>
        <v>-350</v>
      </c>
    </row>
    <row r="19" spans="1:13" x14ac:dyDescent="0.25">
      <c r="A19" s="4">
        <v>45713</v>
      </c>
      <c r="B19" s="6" t="s">
        <v>52</v>
      </c>
      <c r="C19" s="6" t="s">
        <v>21</v>
      </c>
      <c r="D19" s="1"/>
      <c r="E19" s="1"/>
      <c r="F19" s="1"/>
      <c r="G19" s="1"/>
      <c r="H19" s="1">
        <v>-224.4</v>
      </c>
      <c r="I19" s="1"/>
      <c r="J19" s="1"/>
      <c r="K19" s="1"/>
      <c r="L19" s="1">
        <f t="shared" si="1"/>
        <v>0</v>
      </c>
      <c r="M19" s="1">
        <f t="shared" si="0"/>
        <v>-224.4</v>
      </c>
    </row>
    <row r="20" spans="1:13" x14ac:dyDescent="0.25">
      <c r="A20" s="4">
        <v>45713</v>
      </c>
      <c r="B20" s="5" t="s">
        <v>58</v>
      </c>
      <c r="C20" s="6" t="s">
        <v>21</v>
      </c>
      <c r="D20" s="1"/>
      <c r="E20" s="1"/>
      <c r="F20" s="1"/>
      <c r="G20" s="1"/>
      <c r="H20" s="13"/>
      <c r="I20" s="1"/>
      <c r="J20" s="1"/>
      <c r="K20" s="1">
        <v>-228</v>
      </c>
      <c r="L20" s="1">
        <f t="shared" si="1"/>
        <v>0</v>
      </c>
      <c r="M20" s="1">
        <f t="shared" si="0"/>
        <v>-228</v>
      </c>
    </row>
    <row r="21" spans="1:13" x14ac:dyDescent="0.25">
      <c r="A21" s="4">
        <v>45713</v>
      </c>
      <c r="B21" s="14" t="s">
        <v>59</v>
      </c>
      <c r="C21" s="6" t="s">
        <v>21</v>
      </c>
      <c r="D21" s="1"/>
      <c r="E21" s="1"/>
      <c r="F21" s="1"/>
      <c r="G21" s="1"/>
      <c r="H21" s="1">
        <v>-334.5</v>
      </c>
      <c r="I21" s="1"/>
      <c r="J21" s="13"/>
      <c r="K21" s="1"/>
      <c r="L21" s="1">
        <f t="shared" si="1"/>
        <v>0</v>
      </c>
      <c r="M21" s="1">
        <f>IF(C21="B",SUM(D21:K21),0)</f>
        <v>-334.5</v>
      </c>
    </row>
    <row r="22" spans="1:13" x14ac:dyDescent="0.25">
      <c r="A22" s="4">
        <v>45713</v>
      </c>
      <c r="B22" s="7" t="s">
        <v>53</v>
      </c>
      <c r="C22" s="6" t="s">
        <v>21</v>
      </c>
      <c r="D22" s="1"/>
      <c r="E22" s="1"/>
      <c r="F22" s="1"/>
      <c r="G22" s="1"/>
      <c r="H22" s="1">
        <v>-76.66</v>
      </c>
      <c r="I22" s="1"/>
      <c r="J22" s="1"/>
      <c r="K22" s="1"/>
      <c r="L22" s="1">
        <f t="shared" si="1"/>
        <v>0</v>
      </c>
      <c r="M22" s="1">
        <f>IF(C22="B",SUM(D22:K22),0)</f>
        <v>-76.66</v>
      </c>
    </row>
    <row r="23" spans="1:13" x14ac:dyDescent="0.25">
      <c r="A23" s="4">
        <v>45716</v>
      </c>
      <c r="B23" s="6" t="s">
        <v>54</v>
      </c>
      <c r="C23" s="6" t="s">
        <v>21</v>
      </c>
      <c r="D23" s="1"/>
      <c r="E23" s="1"/>
      <c r="F23" s="1"/>
      <c r="G23" s="1"/>
      <c r="H23" s="1"/>
      <c r="I23" s="1"/>
      <c r="J23" s="1">
        <v>-83.14</v>
      </c>
      <c r="K23" s="1"/>
      <c r="L23" s="1">
        <f t="shared" si="1"/>
        <v>0</v>
      </c>
      <c r="M23" s="1">
        <f>IF(C23="B",SUM(D23:K23),0)</f>
        <v>-83.14</v>
      </c>
    </row>
    <row r="24" spans="1:13" x14ac:dyDescent="0.25">
      <c r="A24" s="4">
        <v>45716</v>
      </c>
      <c r="B24" s="7" t="s">
        <v>55</v>
      </c>
      <c r="C24" s="6" t="s">
        <v>21</v>
      </c>
      <c r="D24" s="1"/>
      <c r="E24" s="1"/>
      <c r="F24" s="1"/>
      <c r="G24" s="1"/>
      <c r="H24" s="1"/>
      <c r="I24" s="1"/>
      <c r="J24" s="1">
        <v>-83.68</v>
      </c>
      <c r="K24" s="1"/>
      <c r="L24" s="1">
        <f t="shared" si="1"/>
        <v>0</v>
      </c>
      <c r="M24" s="1">
        <f>IF(C24="B",SUM(D24:K24),0)</f>
        <v>-83.68</v>
      </c>
    </row>
    <row r="25" spans="1:13" x14ac:dyDescent="0.25">
      <c r="A25" s="4"/>
      <c r="B25" s="6" t="s">
        <v>37</v>
      </c>
      <c r="C25" s="6" t="s">
        <v>21</v>
      </c>
      <c r="D25" s="1"/>
      <c r="E25" s="1"/>
      <c r="F25" s="1"/>
      <c r="G25" s="1"/>
      <c r="H25" s="1"/>
      <c r="I25" s="1"/>
      <c r="J25" s="1">
        <v>-14.03</v>
      </c>
      <c r="K25" s="1"/>
      <c r="L25" s="1">
        <f>IF(C25="C",SUM(D25:K25),0)</f>
        <v>0</v>
      </c>
      <c r="M25" s="1">
        <f>IF(C25="B",SUM(D25:K25),0)</f>
        <v>-14.03</v>
      </c>
    </row>
    <row r="26" spans="1:13" x14ac:dyDescent="0.25">
      <c r="A26" s="4"/>
      <c r="B26" s="5"/>
      <c r="C26" s="5"/>
      <c r="D26" s="1"/>
      <c r="E26" s="1">
        <f>SUM(E3:E20)</f>
        <v>-243.76999999999998</v>
      </c>
      <c r="F26" s="1">
        <f>SUM(F3:F25)</f>
        <v>-74</v>
      </c>
      <c r="G26" s="1">
        <f>SUM(G3:G25)</f>
        <v>-6687.1</v>
      </c>
      <c r="H26" s="1">
        <f>SUM(H4:H25)</f>
        <v>-8403.4599999999991</v>
      </c>
      <c r="I26" s="1">
        <f>SUM(I3:I25)</f>
        <v>-1068.8</v>
      </c>
      <c r="J26" s="1">
        <f>SUM(J3:J25)</f>
        <v>-1192.0800000000002</v>
      </c>
      <c r="K26" s="1"/>
      <c r="L26" s="1">
        <f>SUM(L3:L20)</f>
        <v>0</v>
      </c>
      <c r="M26" s="16">
        <f>SUM(M3:M25)</f>
        <v>-17897.210000000003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C13F-88CF-4BE3-8667-B235B5D46148}">
  <dimension ref="A1:N23"/>
  <sheetViews>
    <sheetView topLeftCell="A4" workbookViewId="0">
      <selection activeCell="B27" sqref="B27"/>
    </sheetView>
  </sheetViews>
  <sheetFormatPr defaultRowHeight="15" x14ac:dyDescent="0.25"/>
  <cols>
    <col min="1" max="1" width="4.85546875" bestFit="1" customWidth="1"/>
    <col min="2" max="2" width="96.140625" bestFit="1" customWidth="1"/>
    <col min="4" max="4" width="6.7109375" bestFit="1" customWidth="1"/>
    <col min="6" max="6" width="8.85546875" bestFit="1" customWidth="1"/>
    <col min="7" max="7" width="9.7109375" bestFit="1" customWidth="1"/>
    <col min="8" max="8" width="8.7109375" bestFit="1" customWidth="1"/>
    <col min="9" max="9" width="11.7109375" bestFit="1" customWidth="1"/>
    <col min="10" max="10" width="9.7109375" bestFit="1" customWidth="1"/>
    <col min="11" max="11" width="9.5703125" bestFit="1" customWidth="1"/>
    <col min="12" max="12" width="6.7109375" bestFit="1" customWidth="1"/>
    <col min="13" max="13" width="9.7109375" bestFit="1" customWidth="1"/>
  </cols>
  <sheetData>
    <row r="1" spans="1:14" x14ac:dyDescent="0.25">
      <c r="A1" s="27">
        <v>45717</v>
      </c>
      <c r="B1" s="28" t="s">
        <v>67</v>
      </c>
      <c r="C1" s="30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/>
      <c r="L1" s="31" t="s">
        <v>9</v>
      </c>
      <c r="M1" s="31"/>
    </row>
    <row r="2" spans="1:14" ht="60" x14ac:dyDescent="0.25">
      <c r="A2" s="27"/>
      <c r="B2" s="29"/>
      <c r="C2" s="30"/>
      <c r="D2" s="1" t="s">
        <v>10</v>
      </c>
      <c r="E2" s="1" t="s">
        <v>11</v>
      </c>
      <c r="F2" s="1" t="s">
        <v>12</v>
      </c>
      <c r="G2" s="2" t="s">
        <v>13</v>
      </c>
      <c r="H2" s="3" t="s">
        <v>14</v>
      </c>
      <c r="I2" s="3" t="s">
        <v>15</v>
      </c>
      <c r="J2" s="3" t="s">
        <v>16</v>
      </c>
      <c r="K2" s="3" t="s">
        <v>17</v>
      </c>
      <c r="L2" s="1" t="s">
        <v>10</v>
      </c>
      <c r="M2" s="1" t="s">
        <v>18</v>
      </c>
    </row>
    <row r="3" spans="1:14" x14ac:dyDescent="0.25">
      <c r="A3" s="4">
        <v>45717</v>
      </c>
      <c r="B3" s="5"/>
      <c r="C3" s="6" t="s">
        <v>19</v>
      </c>
      <c r="D3" s="1">
        <v>0</v>
      </c>
      <c r="E3" s="1"/>
      <c r="F3" s="1"/>
      <c r="G3" s="1"/>
      <c r="H3" s="1"/>
      <c r="I3" s="1"/>
      <c r="J3" s="1"/>
      <c r="K3" s="1"/>
      <c r="L3" s="1">
        <v>0</v>
      </c>
      <c r="M3" s="1">
        <f t="shared" ref="M3:M20" si="0">IF(C3="B",SUM(D3:K3),0)</f>
        <v>0</v>
      </c>
    </row>
    <row r="4" spans="1:14" x14ac:dyDescent="0.25">
      <c r="A4" s="4">
        <v>45733</v>
      </c>
      <c r="B4" s="7" t="s">
        <v>20</v>
      </c>
      <c r="C4" s="6" t="s">
        <v>21</v>
      </c>
      <c r="D4" s="1"/>
      <c r="E4" s="1"/>
      <c r="F4" s="1">
        <v>-74</v>
      </c>
      <c r="G4" s="1"/>
      <c r="H4" s="1"/>
      <c r="I4" s="1"/>
      <c r="J4" s="1"/>
      <c r="K4" s="1"/>
      <c r="L4" s="1">
        <f t="shared" ref="L4:L17" si="1">IF(C4="C",SUM(D4:K4),0)</f>
        <v>0</v>
      </c>
      <c r="M4" s="1">
        <f t="shared" si="0"/>
        <v>-74</v>
      </c>
    </row>
    <row r="5" spans="1:14" x14ac:dyDescent="0.25">
      <c r="A5" s="4">
        <v>45733</v>
      </c>
      <c r="B5" s="7" t="s">
        <v>68</v>
      </c>
      <c r="C5" s="6"/>
      <c r="D5" s="1"/>
      <c r="E5" s="1"/>
      <c r="F5" s="1"/>
      <c r="G5" s="1"/>
      <c r="H5" s="1"/>
      <c r="I5" s="1"/>
      <c r="J5" s="1">
        <v>-48</v>
      </c>
      <c r="K5" s="1"/>
      <c r="L5" s="1"/>
      <c r="M5" s="1">
        <v>-48</v>
      </c>
    </row>
    <row r="6" spans="1:14" x14ac:dyDescent="0.25">
      <c r="A6" s="4">
        <v>45733</v>
      </c>
      <c r="B6" s="7" t="s">
        <v>69</v>
      </c>
      <c r="C6" s="6"/>
      <c r="D6" s="1"/>
      <c r="E6" s="1"/>
      <c r="F6" s="1"/>
      <c r="G6" s="1"/>
      <c r="H6" s="1">
        <v>-16.5</v>
      </c>
      <c r="I6" s="1"/>
      <c r="J6" s="1"/>
      <c r="K6" s="1"/>
      <c r="L6" s="1"/>
      <c r="M6" s="1">
        <v>-16.5</v>
      </c>
    </row>
    <row r="7" spans="1:14" x14ac:dyDescent="0.25">
      <c r="A7" s="4">
        <v>45741</v>
      </c>
      <c r="B7" s="7" t="s">
        <v>70</v>
      </c>
      <c r="C7" s="6" t="s">
        <v>21</v>
      </c>
      <c r="D7" s="1"/>
      <c r="E7" s="1"/>
      <c r="F7" s="1"/>
      <c r="G7" s="1"/>
      <c r="H7" s="1">
        <v>-65.290000000000006</v>
      </c>
      <c r="I7" s="1"/>
      <c r="J7" s="1"/>
      <c r="K7" s="1"/>
      <c r="L7" s="1">
        <f t="shared" si="1"/>
        <v>0</v>
      </c>
      <c r="M7" s="1">
        <f t="shared" si="0"/>
        <v>-65.290000000000006</v>
      </c>
    </row>
    <row r="8" spans="1:14" x14ac:dyDescent="0.25">
      <c r="A8" s="4">
        <v>45733</v>
      </c>
      <c r="B8" s="7" t="s">
        <v>41</v>
      </c>
      <c r="C8" s="8" t="s">
        <v>21</v>
      </c>
      <c r="D8" s="9"/>
      <c r="E8" s="9"/>
      <c r="F8" s="9"/>
      <c r="G8" s="9"/>
      <c r="H8" s="9"/>
      <c r="I8" s="9"/>
      <c r="J8" s="9">
        <v>-578.57000000000005</v>
      </c>
      <c r="K8" s="9"/>
      <c r="L8" s="1">
        <f>IF(C8="C",SUM(D8:K8),0)</f>
        <v>0</v>
      </c>
      <c r="M8" s="9">
        <f t="shared" si="0"/>
        <v>-578.57000000000005</v>
      </c>
      <c r="N8" s="17"/>
    </row>
    <row r="9" spans="1:14" x14ac:dyDescent="0.25">
      <c r="A9" s="4">
        <v>45733</v>
      </c>
      <c r="B9" s="6" t="s">
        <v>24</v>
      </c>
      <c r="C9" s="6" t="s">
        <v>21</v>
      </c>
      <c r="D9" s="1"/>
      <c r="E9" s="1"/>
      <c r="F9" s="1"/>
      <c r="G9" s="1"/>
      <c r="H9" s="1"/>
      <c r="I9" s="1"/>
      <c r="J9" s="1">
        <v>-200</v>
      </c>
      <c r="K9" s="1"/>
      <c r="L9" s="1">
        <f t="shared" si="1"/>
        <v>0</v>
      </c>
      <c r="M9" s="1">
        <f t="shared" si="0"/>
        <v>-200</v>
      </c>
    </row>
    <row r="10" spans="1:14" x14ac:dyDescent="0.25">
      <c r="A10" s="4">
        <v>45722</v>
      </c>
      <c r="B10" s="6" t="s">
        <v>71</v>
      </c>
      <c r="C10" s="6"/>
      <c r="D10" s="1"/>
      <c r="E10" s="1"/>
      <c r="F10" s="1"/>
      <c r="G10" s="1"/>
      <c r="H10" s="1">
        <v>-209.31</v>
      </c>
      <c r="I10" s="1"/>
      <c r="J10" s="1"/>
      <c r="K10" s="1"/>
      <c r="L10" s="1"/>
      <c r="M10" s="1">
        <v>-209.31</v>
      </c>
    </row>
    <row r="11" spans="1:14" x14ac:dyDescent="0.25">
      <c r="A11" s="4">
        <v>45722</v>
      </c>
      <c r="B11" s="7" t="s">
        <v>72</v>
      </c>
      <c r="C11" s="8" t="s">
        <v>21</v>
      </c>
      <c r="D11" s="1"/>
      <c r="E11" s="1">
        <v>-214</v>
      </c>
      <c r="F11" s="1"/>
      <c r="G11" s="1"/>
      <c r="H11" s="1"/>
      <c r="I11" s="9"/>
      <c r="J11" s="1"/>
      <c r="K11" s="1"/>
      <c r="L11" s="1">
        <f t="shared" si="1"/>
        <v>0</v>
      </c>
      <c r="M11" s="9">
        <f t="shared" si="0"/>
        <v>-214</v>
      </c>
    </row>
    <row r="12" spans="1:14" x14ac:dyDescent="0.25">
      <c r="A12" s="4">
        <v>45728</v>
      </c>
      <c r="B12" s="10" t="s">
        <v>78</v>
      </c>
      <c r="C12" s="8" t="s">
        <v>21</v>
      </c>
      <c r="D12" s="9"/>
      <c r="E12" s="9"/>
      <c r="F12" s="9">
        <v>-427.52</v>
      </c>
      <c r="G12" s="9"/>
      <c r="H12" s="9"/>
      <c r="I12" s="11"/>
      <c r="J12" s="9"/>
      <c r="K12" s="9"/>
      <c r="L12" s="1">
        <f t="shared" si="1"/>
        <v>0</v>
      </c>
      <c r="M12" s="9">
        <f t="shared" si="0"/>
        <v>-427.52</v>
      </c>
      <c r="N12" s="17"/>
    </row>
    <row r="13" spans="1:14" x14ac:dyDescent="0.25">
      <c r="A13" s="4">
        <v>45740</v>
      </c>
      <c r="B13" s="10" t="s">
        <v>73</v>
      </c>
      <c r="C13" s="8"/>
      <c r="D13" s="9"/>
      <c r="E13" s="9"/>
      <c r="F13" s="9"/>
      <c r="G13" s="1"/>
      <c r="H13" s="9">
        <v>-148.25</v>
      </c>
      <c r="I13" s="11"/>
      <c r="J13" s="9"/>
      <c r="K13" s="9"/>
      <c r="L13" s="1"/>
      <c r="M13" s="9">
        <v>-148.25</v>
      </c>
      <c r="N13" s="17"/>
    </row>
    <row r="14" spans="1:14" x14ac:dyDescent="0.25">
      <c r="A14" s="4">
        <v>45740</v>
      </c>
      <c r="B14" s="12" t="s">
        <v>74</v>
      </c>
      <c r="C14" s="8" t="s">
        <v>21</v>
      </c>
      <c r="D14" s="9"/>
      <c r="E14" s="9"/>
      <c r="F14" s="9"/>
      <c r="G14" s="1">
        <v>-5837.52</v>
      </c>
      <c r="H14" s="9"/>
      <c r="I14" s="9"/>
      <c r="J14" s="9"/>
      <c r="K14" s="9"/>
      <c r="L14" s="1">
        <f t="shared" si="1"/>
        <v>0</v>
      </c>
      <c r="M14" s="9">
        <f t="shared" si="0"/>
        <v>-5837.52</v>
      </c>
      <c r="N14" s="17"/>
    </row>
    <row r="15" spans="1:14" x14ac:dyDescent="0.25">
      <c r="A15" s="4">
        <v>45740</v>
      </c>
      <c r="B15" s="6" t="s">
        <v>79</v>
      </c>
      <c r="C15" s="6" t="s">
        <v>21</v>
      </c>
      <c r="D15" s="1"/>
      <c r="E15" s="1"/>
      <c r="F15" s="1"/>
      <c r="G15" s="1"/>
      <c r="H15" s="1"/>
      <c r="I15" s="1">
        <v>-4008</v>
      </c>
      <c r="J15" s="1"/>
      <c r="K15" s="1"/>
      <c r="L15" s="1">
        <f t="shared" si="1"/>
        <v>0</v>
      </c>
      <c r="M15" s="1">
        <f t="shared" si="0"/>
        <v>-4008</v>
      </c>
    </row>
    <row r="16" spans="1:14" x14ac:dyDescent="0.25">
      <c r="A16" s="4">
        <v>45740</v>
      </c>
      <c r="B16" s="6" t="s">
        <v>80</v>
      </c>
      <c r="C16" s="6" t="s">
        <v>21</v>
      </c>
      <c r="D16" s="1"/>
      <c r="E16" s="1"/>
      <c r="F16" s="1"/>
      <c r="G16" s="1"/>
      <c r="H16" s="1"/>
      <c r="I16" s="1">
        <v>-491.64</v>
      </c>
      <c r="J16" s="1"/>
      <c r="K16" s="1"/>
      <c r="L16" s="1">
        <f t="shared" si="1"/>
        <v>0</v>
      </c>
      <c r="M16" s="1">
        <f t="shared" si="0"/>
        <v>-491.64</v>
      </c>
    </row>
    <row r="17" spans="1:13" x14ac:dyDescent="0.25">
      <c r="A17" s="4">
        <v>45719</v>
      </c>
      <c r="B17" s="6" t="s">
        <v>75</v>
      </c>
      <c r="C17" s="6" t="s">
        <v>21</v>
      </c>
      <c r="D17" s="1"/>
      <c r="E17" s="1"/>
      <c r="F17" s="1"/>
      <c r="G17" s="1"/>
      <c r="H17" s="1"/>
      <c r="I17" s="1">
        <v>-452</v>
      </c>
      <c r="J17" s="1"/>
      <c r="K17" s="1"/>
      <c r="L17" s="1">
        <f t="shared" si="1"/>
        <v>0</v>
      </c>
      <c r="M17" s="1">
        <f t="shared" si="0"/>
        <v>-452</v>
      </c>
    </row>
    <row r="18" spans="1:13" x14ac:dyDescent="0.25">
      <c r="A18" s="4">
        <v>45719</v>
      </c>
      <c r="B18" s="7" t="s">
        <v>81</v>
      </c>
      <c r="C18" s="6" t="s">
        <v>21</v>
      </c>
      <c r="D18" s="1"/>
      <c r="E18" s="1">
        <v>-1721.67</v>
      </c>
      <c r="F18" s="1"/>
      <c r="G18" s="1"/>
      <c r="H18" s="1"/>
      <c r="I18" s="1"/>
      <c r="J18" s="1"/>
      <c r="K18" s="1"/>
      <c r="L18" s="1">
        <f>IF(C18="C",SUM(D18:K18),0)</f>
        <v>0</v>
      </c>
      <c r="M18" s="1">
        <f t="shared" si="0"/>
        <v>-1721.67</v>
      </c>
    </row>
    <row r="19" spans="1:13" x14ac:dyDescent="0.25">
      <c r="A19" s="4">
        <v>45719</v>
      </c>
      <c r="B19" s="6" t="s">
        <v>76</v>
      </c>
      <c r="C19" s="6" t="s">
        <v>21</v>
      </c>
      <c r="D19" s="1"/>
      <c r="E19" s="1"/>
      <c r="F19" s="1"/>
      <c r="G19" s="1"/>
      <c r="H19" s="1">
        <v>-96</v>
      </c>
      <c r="I19" s="1"/>
      <c r="J19" s="1"/>
      <c r="K19" s="1"/>
      <c r="L19" s="1">
        <f>IF(C19="C",SUM(D19:K19),0)</f>
        <v>0</v>
      </c>
      <c r="M19" s="1">
        <f t="shared" si="0"/>
        <v>-96</v>
      </c>
    </row>
    <row r="20" spans="1:13" x14ac:dyDescent="0.25">
      <c r="A20" s="4">
        <v>45719</v>
      </c>
      <c r="B20" s="6" t="s">
        <v>77</v>
      </c>
      <c r="C20" s="6" t="s">
        <v>21</v>
      </c>
      <c r="D20" s="1"/>
      <c r="E20" s="1"/>
      <c r="F20" s="1"/>
      <c r="G20" s="1"/>
      <c r="H20" s="1">
        <v>-60</v>
      </c>
      <c r="I20" s="1"/>
      <c r="J20" s="1"/>
      <c r="K20" s="1"/>
      <c r="L20" s="1">
        <f>IF(C20="C",SUM(D20:K20),0)</f>
        <v>0</v>
      </c>
      <c r="M20" s="1">
        <f t="shared" si="0"/>
        <v>-60</v>
      </c>
    </row>
    <row r="21" spans="1:13" x14ac:dyDescent="0.25">
      <c r="A21" s="4"/>
      <c r="B21" s="6"/>
      <c r="C21" s="6" t="s">
        <v>21</v>
      </c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4"/>
      <c r="B22" s="6" t="s">
        <v>37</v>
      </c>
      <c r="C22" s="6" t="s">
        <v>21</v>
      </c>
      <c r="D22" s="1"/>
      <c r="E22" s="1"/>
      <c r="F22" s="1"/>
      <c r="G22" s="1"/>
      <c r="H22" s="1"/>
      <c r="I22" s="1"/>
      <c r="J22" s="1">
        <v>-15.38</v>
      </c>
      <c r="K22" s="1"/>
      <c r="L22" s="1">
        <f>IF(C22="C",SUM(D22:K22),0)</f>
        <v>0</v>
      </c>
      <c r="M22" s="1">
        <f>IF(C22="B",SUM(D22:K22),0)</f>
        <v>-15.38</v>
      </c>
    </row>
    <row r="23" spans="1:13" x14ac:dyDescent="0.25">
      <c r="A23" s="4"/>
      <c r="B23" s="5"/>
      <c r="C23" s="5"/>
      <c r="D23" s="1"/>
      <c r="E23" s="1">
        <f>SUM(E3:E20)</f>
        <v>-1935.67</v>
      </c>
      <c r="F23" s="1">
        <f>SUM(F3:F22)</f>
        <v>-501.52</v>
      </c>
      <c r="G23" s="1">
        <f>SUM(G3:G22)</f>
        <v>-5837.52</v>
      </c>
      <c r="H23" s="1">
        <f>SUM(H4:H22)</f>
        <v>-595.35</v>
      </c>
      <c r="I23" s="1">
        <f>SUM(I3:I22)</f>
        <v>-4951.6400000000003</v>
      </c>
      <c r="J23" s="1">
        <f>SUM(J3:J22)</f>
        <v>-841.95</v>
      </c>
      <c r="K23" s="1"/>
      <c r="L23" s="1">
        <f>SUM(L3:L20)</f>
        <v>0</v>
      </c>
      <c r="M23" s="16">
        <f>SUM(M3:M22)</f>
        <v>-14663.65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DE05B-3B21-477D-994F-DF2B7BC658FB}">
  <dimension ref="A1:M30"/>
  <sheetViews>
    <sheetView topLeftCell="A19" workbookViewId="0">
      <selection activeCell="B41" sqref="B41"/>
    </sheetView>
  </sheetViews>
  <sheetFormatPr defaultRowHeight="15" x14ac:dyDescent="0.25"/>
  <cols>
    <col min="1" max="1" width="8.85546875" customWidth="1"/>
    <col min="2" max="2" width="95.7109375" bestFit="1" customWidth="1"/>
    <col min="3" max="3" width="4.85546875" bestFit="1" customWidth="1"/>
    <col min="4" max="4" width="6.7109375" bestFit="1" customWidth="1"/>
    <col min="5" max="5" width="9.140625" bestFit="1" customWidth="1"/>
    <col min="6" max="6" width="8.85546875" bestFit="1" customWidth="1"/>
    <col min="7" max="7" width="9.7109375" bestFit="1" customWidth="1"/>
    <col min="8" max="8" width="9.42578125" customWidth="1"/>
    <col min="9" max="9" width="12.5703125" customWidth="1"/>
    <col min="10" max="10" width="8.85546875" bestFit="1" customWidth="1"/>
    <col min="11" max="11" width="10.28515625" customWidth="1"/>
    <col min="12" max="12" width="6.7109375" bestFit="1" customWidth="1"/>
    <col min="13" max="13" width="9.7109375" bestFit="1" customWidth="1"/>
  </cols>
  <sheetData>
    <row r="1" spans="1:13" x14ac:dyDescent="0.25">
      <c r="A1" s="27">
        <v>45748</v>
      </c>
      <c r="B1" s="28" t="s">
        <v>82</v>
      </c>
      <c r="C1" s="30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/>
      <c r="L1" s="31" t="s">
        <v>9</v>
      </c>
      <c r="M1" s="31"/>
    </row>
    <row r="2" spans="1:13" ht="45" x14ac:dyDescent="0.25">
      <c r="A2" s="27"/>
      <c r="B2" s="29"/>
      <c r="C2" s="30"/>
      <c r="D2" s="1" t="s">
        <v>10</v>
      </c>
      <c r="E2" s="1" t="s">
        <v>11</v>
      </c>
      <c r="F2" s="1" t="s">
        <v>12</v>
      </c>
      <c r="G2" s="2" t="s">
        <v>13</v>
      </c>
      <c r="H2" s="3" t="s">
        <v>14</v>
      </c>
      <c r="I2" s="3" t="s">
        <v>15</v>
      </c>
      <c r="J2" s="3" t="s">
        <v>16</v>
      </c>
      <c r="K2" s="3" t="s">
        <v>17</v>
      </c>
      <c r="L2" s="1" t="s">
        <v>10</v>
      </c>
      <c r="M2" s="1" t="s">
        <v>18</v>
      </c>
    </row>
    <row r="3" spans="1:13" x14ac:dyDescent="0.25">
      <c r="A3" s="4">
        <v>45748</v>
      </c>
      <c r="B3" s="5"/>
      <c r="C3" s="6" t="s">
        <v>19</v>
      </c>
      <c r="D3" s="1">
        <v>0</v>
      </c>
      <c r="E3" s="1"/>
      <c r="F3" s="1"/>
      <c r="G3" s="1"/>
      <c r="H3" s="1"/>
      <c r="I3" s="1"/>
      <c r="J3" s="1"/>
      <c r="K3" s="1"/>
      <c r="L3" s="1">
        <v>0</v>
      </c>
      <c r="M3" s="1">
        <f t="shared" ref="M3:M22" si="0">IF(C3="B",SUM(D3:K3),0)</f>
        <v>0</v>
      </c>
    </row>
    <row r="4" spans="1:13" x14ac:dyDescent="0.25">
      <c r="A4" s="4">
        <v>45731</v>
      </c>
      <c r="B4" s="7" t="s">
        <v>20</v>
      </c>
      <c r="C4" s="6" t="s">
        <v>21</v>
      </c>
      <c r="D4" s="1"/>
      <c r="E4" s="1"/>
      <c r="F4" s="1">
        <v>-74</v>
      </c>
      <c r="G4" s="1"/>
      <c r="H4" s="1"/>
      <c r="I4" s="1"/>
      <c r="J4" s="1"/>
      <c r="K4" s="1"/>
      <c r="L4" s="1">
        <f t="shared" ref="L4:L19" si="1">IF(C4="C",SUM(D4:K4),0)</f>
        <v>0</v>
      </c>
      <c r="M4" s="1">
        <f t="shared" si="0"/>
        <v>-74</v>
      </c>
    </row>
    <row r="5" spans="1:13" x14ac:dyDescent="0.25">
      <c r="A5" s="4">
        <v>45727</v>
      </c>
      <c r="B5" s="7" t="s">
        <v>83</v>
      </c>
      <c r="C5" s="6"/>
      <c r="D5" s="1"/>
      <c r="E5" s="1">
        <v>-142.04</v>
      </c>
      <c r="F5" s="1"/>
      <c r="G5" s="1"/>
      <c r="H5" s="1"/>
      <c r="I5" s="1"/>
      <c r="J5" s="1"/>
      <c r="K5" s="1"/>
      <c r="L5" s="1"/>
      <c r="M5" s="1">
        <v>-142.04</v>
      </c>
    </row>
    <row r="6" spans="1:13" x14ac:dyDescent="0.25">
      <c r="A6" s="4">
        <v>45747</v>
      </c>
      <c r="B6" s="7" t="s">
        <v>84</v>
      </c>
      <c r="C6" s="6"/>
      <c r="D6" s="1"/>
      <c r="E6" s="1"/>
      <c r="F6" s="1"/>
      <c r="G6" s="1"/>
      <c r="H6" s="1"/>
      <c r="I6" s="1"/>
      <c r="J6" s="1">
        <v>-3.15</v>
      </c>
      <c r="K6" s="1"/>
      <c r="L6" s="1"/>
      <c r="M6" s="1">
        <v>-3.15</v>
      </c>
    </row>
    <row r="7" spans="1:13" x14ac:dyDescent="0.25">
      <c r="A7" s="4">
        <v>45772</v>
      </c>
      <c r="B7" s="7" t="s">
        <v>85</v>
      </c>
      <c r="C7" s="6" t="s">
        <v>21</v>
      </c>
      <c r="D7" s="1"/>
      <c r="E7" s="1"/>
      <c r="F7" s="1"/>
      <c r="G7" s="1"/>
      <c r="H7" s="1">
        <v>-65.290000000000006</v>
      </c>
      <c r="I7" s="1"/>
      <c r="J7" s="1"/>
      <c r="K7" s="1"/>
      <c r="L7" s="1">
        <f t="shared" si="1"/>
        <v>0</v>
      </c>
      <c r="M7" s="1">
        <f t="shared" si="0"/>
        <v>-65.290000000000006</v>
      </c>
    </row>
    <row r="8" spans="1:13" x14ac:dyDescent="0.25">
      <c r="A8" s="4">
        <v>45733</v>
      </c>
      <c r="B8" s="7" t="s">
        <v>86</v>
      </c>
      <c r="C8" s="8" t="s">
        <v>21</v>
      </c>
      <c r="D8" s="9"/>
      <c r="E8" s="9"/>
      <c r="F8" s="9"/>
      <c r="G8" s="9"/>
      <c r="H8" s="9"/>
      <c r="I8" s="9"/>
      <c r="J8" s="9">
        <v>-337.56</v>
      </c>
      <c r="K8" s="9"/>
      <c r="L8" s="1">
        <f>IF(C8="C",SUM(D8:K8),0)</f>
        <v>0</v>
      </c>
      <c r="M8" s="9">
        <f t="shared" si="0"/>
        <v>-337.56</v>
      </c>
    </row>
    <row r="9" spans="1:13" x14ac:dyDescent="0.25">
      <c r="A9" s="4">
        <v>45733</v>
      </c>
      <c r="B9" s="6" t="s">
        <v>87</v>
      </c>
      <c r="C9" s="6" t="s">
        <v>21</v>
      </c>
      <c r="D9" s="1"/>
      <c r="E9" s="1"/>
      <c r="F9" s="1"/>
      <c r="G9" s="1"/>
      <c r="H9" s="1"/>
      <c r="I9" s="1"/>
      <c r="J9" s="1">
        <v>-922</v>
      </c>
      <c r="K9" s="1"/>
      <c r="L9" s="1">
        <f t="shared" si="1"/>
        <v>0</v>
      </c>
      <c r="M9" s="1">
        <f t="shared" si="0"/>
        <v>-922</v>
      </c>
    </row>
    <row r="10" spans="1:13" x14ac:dyDescent="0.25">
      <c r="A10" s="4">
        <v>45755</v>
      </c>
      <c r="B10" s="6" t="s">
        <v>88</v>
      </c>
      <c r="C10" s="6"/>
      <c r="D10" s="1"/>
      <c r="E10" s="1"/>
      <c r="F10" s="1"/>
      <c r="G10" s="1"/>
      <c r="H10" s="1">
        <v>-350</v>
      </c>
      <c r="I10" s="1"/>
      <c r="J10" s="1"/>
      <c r="K10" s="1"/>
      <c r="L10" s="1"/>
      <c r="M10" s="1">
        <v>-350</v>
      </c>
    </row>
    <row r="11" spans="1:13" x14ac:dyDescent="0.25">
      <c r="A11" s="4">
        <v>45755</v>
      </c>
      <c r="B11" s="7" t="s">
        <v>99</v>
      </c>
      <c r="C11" s="8" t="s">
        <v>21</v>
      </c>
      <c r="D11" s="1"/>
      <c r="E11" s="1"/>
      <c r="F11" s="1"/>
      <c r="G11" s="1"/>
      <c r="H11" s="1"/>
      <c r="I11" s="9">
        <v>-31</v>
      </c>
      <c r="J11" s="1"/>
      <c r="K11" s="1"/>
      <c r="L11" s="1">
        <f t="shared" si="1"/>
        <v>0</v>
      </c>
      <c r="M11" s="9">
        <f t="shared" si="0"/>
        <v>-31</v>
      </c>
    </row>
    <row r="12" spans="1:13" x14ac:dyDescent="0.25">
      <c r="A12" s="4">
        <v>45755</v>
      </c>
      <c r="B12" s="10" t="s">
        <v>100</v>
      </c>
      <c r="C12" s="8" t="s">
        <v>21</v>
      </c>
      <c r="D12" s="9"/>
      <c r="E12" s="9"/>
      <c r="F12" s="9"/>
      <c r="G12" s="9"/>
      <c r="H12" s="9"/>
      <c r="I12" s="9">
        <v>-42</v>
      </c>
      <c r="J12" s="9"/>
      <c r="K12" s="9"/>
      <c r="L12" s="1">
        <f t="shared" si="1"/>
        <v>0</v>
      </c>
      <c r="M12" s="9">
        <f t="shared" si="0"/>
        <v>-42</v>
      </c>
    </row>
    <row r="13" spans="1:13" ht="25.5" x14ac:dyDescent="0.25">
      <c r="A13" s="4">
        <v>45755</v>
      </c>
      <c r="B13" s="10" t="s">
        <v>98</v>
      </c>
      <c r="C13" s="8"/>
      <c r="D13" s="9"/>
      <c r="E13" s="9"/>
      <c r="F13" s="9"/>
      <c r="G13" s="1"/>
      <c r="H13" s="9">
        <v>-249</v>
      </c>
      <c r="I13" s="11"/>
      <c r="J13" s="9"/>
      <c r="K13" s="9"/>
      <c r="L13" s="1"/>
      <c r="M13" s="9">
        <v>-249</v>
      </c>
    </row>
    <row r="14" spans="1:13" x14ac:dyDescent="0.25">
      <c r="A14" s="4">
        <v>45757</v>
      </c>
      <c r="B14" s="12" t="s">
        <v>89</v>
      </c>
      <c r="C14" s="8" t="s">
        <v>21</v>
      </c>
      <c r="D14" s="9"/>
      <c r="E14" s="9"/>
      <c r="F14" s="9"/>
      <c r="G14" s="1"/>
      <c r="H14" s="9">
        <v>-199.49</v>
      </c>
      <c r="I14" s="9"/>
      <c r="J14" s="9"/>
      <c r="K14" s="9"/>
      <c r="L14" s="1">
        <f t="shared" si="1"/>
        <v>0</v>
      </c>
      <c r="M14" s="9">
        <f t="shared" si="0"/>
        <v>-199.49</v>
      </c>
    </row>
    <row r="15" spans="1:13" x14ac:dyDescent="0.25">
      <c r="A15" s="4">
        <v>45757</v>
      </c>
      <c r="B15" s="7" t="s">
        <v>101</v>
      </c>
      <c r="C15" s="6" t="s">
        <v>21</v>
      </c>
      <c r="D15" s="1"/>
      <c r="E15" s="1"/>
      <c r="F15" s="1"/>
      <c r="G15" s="1"/>
      <c r="H15" s="1">
        <v>-41.02</v>
      </c>
      <c r="I15" s="1"/>
      <c r="J15" s="1"/>
      <c r="K15" s="1"/>
      <c r="L15" s="1">
        <f t="shared" si="1"/>
        <v>0</v>
      </c>
      <c r="M15" s="1">
        <f t="shared" si="0"/>
        <v>-41.02</v>
      </c>
    </row>
    <row r="16" spans="1:13" ht="26.25" x14ac:dyDescent="0.25">
      <c r="A16" s="4">
        <v>45757</v>
      </c>
      <c r="B16" s="7" t="s">
        <v>90</v>
      </c>
      <c r="C16" s="6"/>
      <c r="D16" s="1"/>
      <c r="E16" s="1"/>
      <c r="F16" s="1"/>
      <c r="G16" s="1"/>
      <c r="H16" s="1">
        <v>-944.3</v>
      </c>
      <c r="I16" s="1"/>
      <c r="J16" s="1"/>
      <c r="K16" s="1"/>
      <c r="L16" s="1"/>
      <c r="M16" s="1">
        <v>-944.3</v>
      </c>
    </row>
    <row r="17" spans="1:13" x14ac:dyDescent="0.25">
      <c r="A17" s="4">
        <v>45757</v>
      </c>
      <c r="B17" s="6" t="s">
        <v>91</v>
      </c>
      <c r="C17" s="6" t="s">
        <v>21</v>
      </c>
      <c r="D17" s="1"/>
      <c r="E17" s="1"/>
      <c r="F17" s="1"/>
      <c r="G17" s="1"/>
      <c r="H17" s="1">
        <v>-61.78</v>
      </c>
      <c r="I17" s="1"/>
      <c r="J17" s="1"/>
      <c r="K17" s="1"/>
      <c r="L17" s="1">
        <f t="shared" si="1"/>
        <v>0</v>
      </c>
      <c r="M17" s="1">
        <f t="shared" si="0"/>
        <v>-61.78</v>
      </c>
    </row>
    <row r="18" spans="1:13" ht="26.25" x14ac:dyDescent="0.25">
      <c r="A18" s="4">
        <v>45757</v>
      </c>
      <c r="B18" s="7" t="s">
        <v>92</v>
      </c>
      <c r="C18" s="6"/>
      <c r="D18" s="1"/>
      <c r="E18" s="1"/>
      <c r="F18" s="1"/>
      <c r="G18" s="1"/>
      <c r="H18" s="1">
        <v>-243.84</v>
      </c>
      <c r="I18" s="1"/>
      <c r="J18" s="1"/>
      <c r="K18" s="1"/>
      <c r="L18" s="1"/>
      <c r="M18" s="1">
        <v>-243.84</v>
      </c>
    </row>
    <row r="19" spans="1:13" x14ac:dyDescent="0.25">
      <c r="A19" s="4">
        <v>45761</v>
      </c>
      <c r="B19" s="7" t="s">
        <v>102</v>
      </c>
      <c r="C19" s="6" t="s">
        <v>21</v>
      </c>
      <c r="D19" s="1"/>
      <c r="E19" s="1"/>
      <c r="F19" s="1"/>
      <c r="G19" s="1"/>
      <c r="H19" s="1">
        <v>-223.6</v>
      </c>
      <c r="I19" s="1"/>
      <c r="J19" s="1"/>
      <c r="K19" s="1"/>
      <c r="L19" s="1">
        <f t="shared" si="1"/>
        <v>0</v>
      </c>
      <c r="M19" s="1">
        <f t="shared" si="0"/>
        <v>-223.6</v>
      </c>
    </row>
    <row r="20" spans="1:13" x14ac:dyDescent="0.25">
      <c r="A20" s="4">
        <v>45761</v>
      </c>
      <c r="B20" s="7" t="s">
        <v>93</v>
      </c>
      <c r="C20" s="6" t="s">
        <v>21</v>
      </c>
      <c r="D20" s="1"/>
      <c r="E20" s="1"/>
      <c r="F20" s="1"/>
      <c r="G20" s="1"/>
      <c r="H20" s="1">
        <v>-348</v>
      </c>
      <c r="I20" s="1"/>
      <c r="J20" s="1"/>
      <c r="K20" s="1"/>
      <c r="L20" s="1">
        <f>IF(C20="C",SUM(D20:K20),0)</f>
        <v>0</v>
      </c>
      <c r="M20" s="1">
        <f t="shared" si="0"/>
        <v>-348</v>
      </c>
    </row>
    <row r="21" spans="1:13" x14ac:dyDescent="0.25">
      <c r="A21" s="4">
        <v>45761</v>
      </c>
      <c r="B21" s="6" t="s">
        <v>94</v>
      </c>
      <c r="C21" s="6" t="s">
        <v>21</v>
      </c>
      <c r="D21" s="1"/>
      <c r="E21" s="1"/>
      <c r="F21" s="1"/>
      <c r="G21" s="1"/>
      <c r="H21" s="1">
        <v>-1.44</v>
      </c>
      <c r="I21" s="1"/>
      <c r="J21" s="1"/>
      <c r="K21" s="1"/>
      <c r="L21" s="1">
        <f>IF(C21="C",SUM(D21:K21),0)</f>
        <v>0</v>
      </c>
      <c r="M21" s="1">
        <f t="shared" si="0"/>
        <v>-1.44</v>
      </c>
    </row>
    <row r="22" spans="1:13" ht="26.25" x14ac:dyDescent="0.25">
      <c r="A22" s="4">
        <v>45761</v>
      </c>
      <c r="B22" s="7" t="s">
        <v>95</v>
      </c>
      <c r="C22" s="6" t="s">
        <v>21</v>
      </c>
      <c r="D22" s="1"/>
      <c r="E22" s="1"/>
      <c r="F22" s="1"/>
      <c r="G22" s="1"/>
      <c r="H22" s="1"/>
      <c r="I22" s="1">
        <v>-1440</v>
      </c>
      <c r="J22" s="1"/>
      <c r="K22" s="1"/>
      <c r="L22" s="1">
        <f>IF(C22="C",SUM(D22:K22),0)</f>
        <v>0</v>
      </c>
      <c r="M22" s="1">
        <f t="shared" si="0"/>
        <v>-1440</v>
      </c>
    </row>
    <row r="23" spans="1:13" ht="26.25" x14ac:dyDescent="0.25">
      <c r="A23" s="4">
        <v>45761</v>
      </c>
      <c r="B23" s="7" t="s">
        <v>103</v>
      </c>
      <c r="C23" s="6" t="s">
        <v>21</v>
      </c>
      <c r="D23" s="1"/>
      <c r="E23" s="1"/>
      <c r="F23" s="1">
        <v>-400</v>
      </c>
      <c r="G23" s="1"/>
      <c r="H23" s="1"/>
      <c r="I23" s="1"/>
      <c r="J23" s="1"/>
      <c r="K23" s="1"/>
      <c r="L23" s="1"/>
      <c r="M23" s="1">
        <v>-400</v>
      </c>
    </row>
    <row r="24" spans="1:13" x14ac:dyDescent="0.25">
      <c r="A24" s="4">
        <v>45771</v>
      </c>
      <c r="B24" s="6" t="s">
        <v>96</v>
      </c>
      <c r="C24" s="6" t="s">
        <v>21</v>
      </c>
      <c r="D24" s="1"/>
      <c r="E24" s="1"/>
      <c r="F24" s="1"/>
      <c r="G24" s="1">
        <v>-6069.43</v>
      </c>
      <c r="H24" s="13"/>
      <c r="I24" s="1"/>
      <c r="J24" s="1"/>
      <c r="K24" s="1"/>
      <c r="L24" s="1"/>
      <c r="M24" s="1">
        <v>-6069.43</v>
      </c>
    </row>
    <row r="25" spans="1:13" x14ac:dyDescent="0.25">
      <c r="A25" s="4">
        <v>45771</v>
      </c>
      <c r="B25" s="6" t="s">
        <v>97</v>
      </c>
      <c r="C25" s="6" t="s">
        <v>21</v>
      </c>
      <c r="D25" s="1"/>
      <c r="E25" s="1"/>
      <c r="F25" s="1"/>
      <c r="G25" s="1">
        <v>-247.67</v>
      </c>
      <c r="H25" s="1"/>
      <c r="I25" s="1"/>
      <c r="J25" s="13"/>
      <c r="K25" s="1"/>
      <c r="L25" s="1"/>
      <c r="M25" s="1">
        <v>-247.67</v>
      </c>
    </row>
    <row r="26" spans="1:13" x14ac:dyDescent="0.25">
      <c r="A26" s="4">
        <v>45772</v>
      </c>
      <c r="B26" s="7" t="s">
        <v>104</v>
      </c>
      <c r="C26" s="6" t="s">
        <v>21</v>
      </c>
      <c r="D26" s="1"/>
      <c r="E26" s="1"/>
      <c r="F26" s="1"/>
      <c r="G26" s="1"/>
      <c r="H26" s="1"/>
      <c r="I26" s="1"/>
      <c r="J26" s="1"/>
      <c r="K26" s="1">
        <v>-166.8</v>
      </c>
      <c r="L26" s="1"/>
      <c r="M26" s="1">
        <v>-166.8</v>
      </c>
    </row>
    <row r="27" spans="1:13" s="21" customFormat="1" x14ac:dyDescent="0.25">
      <c r="A27" s="18">
        <v>45772</v>
      </c>
      <c r="B27" s="19" t="s">
        <v>105</v>
      </c>
      <c r="C27" s="19" t="s">
        <v>21</v>
      </c>
      <c r="D27" s="20"/>
      <c r="E27" s="20"/>
      <c r="F27" s="20"/>
      <c r="G27" s="20"/>
      <c r="H27" s="20"/>
      <c r="I27" s="20"/>
      <c r="J27" s="20"/>
      <c r="K27" s="20">
        <v>-124.8</v>
      </c>
      <c r="L27" s="20"/>
      <c r="M27" s="20">
        <v>-124.8</v>
      </c>
    </row>
    <row r="28" spans="1:13" x14ac:dyDescent="0.25">
      <c r="A28" s="4">
        <v>45772</v>
      </c>
      <c r="B28" s="7" t="s">
        <v>106</v>
      </c>
      <c r="C28" s="6" t="s">
        <v>21</v>
      </c>
      <c r="D28" s="1"/>
      <c r="E28" s="1"/>
      <c r="F28" s="1"/>
      <c r="G28" s="1"/>
      <c r="H28" s="1">
        <v>-142</v>
      </c>
      <c r="I28" s="1"/>
      <c r="J28" s="1"/>
      <c r="K28" s="1"/>
      <c r="L28" s="1"/>
      <c r="M28" s="1">
        <v>-142</v>
      </c>
    </row>
    <row r="29" spans="1:13" x14ac:dyDescent="0.25">
      <c r="A29" s="4"/>
      <c r="B29" s="6" t="s">
        <v>37</v>
      </c>
      <c r="C29" s="6" t="s">
        <v>21</v>
      </c>
      <c r="D29" s="1"/>
      <c r="E29" s="1"/>
      <c r="F29" s="1"/>
      <c r="G29" s="1"/>
      <c r="H29" s="1"/>
      <c r="I29" s="1"/>
      <c r="J29" s="1">
        <v>-14.63</v>
      </c>
      <c r="K29" s="1"/>
      <c r="L29" s="1">
        <f>IF(C29="C",SUM(D29:K29),0)</f>
        <v>0</v>
      </c>
      <c r="M29" s="1">
        <f>IF(C29="B",SUM(D29:K29),0)</f>
        <v>-14.63</v>
      </c>
    </row>
    <row r="30" spans="1:13" x14ac:dyDescent="0.25">
      <c r="A30" s="4"/>
      <c r="B30" s="5"/>
      <c r="C30" s="5"/>
      <c r="D30" s="1"/>
      <c r="E30" s="1">
        <f>SUM(E3:E24)</f>
        <v>-142.04</v>
      </c>
      <c r="F30" s="1">
        <f>SUM(F3:F29)</f>
        <v>-474</v>
      </c>
      <c r="G30" s="1">
        <f>SUM(G3:G29)</f>
        <v>-6317.1</v>
      </c>
      <c r="H30" s="1">
        <f>SUM(H4:H29)</f>
        <v>-2869.7599999999998</v>
      </c>
      <c r="I30" s="1">
        <f>SUM(I3:I29)</f>
        <v>-1513</v>
      </c>
      <c r="J30" s="1">
        <f>SUM(J3:J29)</f>
        <v>-1277.3400000000001</v>
      </c>
      <c r="K30" s="1"/>
      <c r="L30" s="1">
        <f>SUM(L3:L24)</f>
        <v>0</v>
      </c>
      <c r="M30" s="16">
        <f>SUM(M3:M29)</f>
        <v>-12884.839999999997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162FD-943C-435A-9F42-5D9C04F75C49}">
  <dimension ref="A1:M21"/>
  <sheetViews>
    <sheetView workbookViewId="0">
      <selection activeCell="B17" sqref="B17"/>
    </sheetView>
  </sheetViews>
  <sheetFormatPr defaultRowHeight="15" x14ac:dyDescent="0.25"/>
  <cols>
    <col min="1" max="1" width="4.85546875" bestFit="1" customWidth="1"/>
    <col min="2" max="2" width="121.42578125" bestFit="1" customWidth="1"/>
    <col min="3" max="3" width="4.85546875" bestFit="1" customWidth="1"/>
    <col min="4" max="4" width="6.7109375" bestFit="1" customWidth="1"/>
    <col min="6" max="6" width="8.85546875" bestFit="1" customWidth="1"/>
    <col min="7" max="7" width="9.85546875" customWidth="1"/>
    <col min="9" max="9" width="10.5703125" customWidth="1"/>
    <col min="10" max="10" width="9.7109375" customWidth="1"/>
    <col min="11" max="11" width="9.85546875" customWidth="1"/>
    <col min="12" max="12" width="6.7109375" bestFit="1" customWidth="1"/>
    <col min="13" max="13" width="9.7109375" bestFit="1" customWidth="1"/>
  </cols>
  <sheetData>
    <row r="1" spans="1:13" x14ac:dyDescent="0.25">
      <c r="A1" s="27">
        <v>45778</v>
      </c>
      <c r="B1" s="28" t="s">
        <v>107</v>
      </c>
      <c r="C1" s="30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/>
      <c r="L1" s="31" t="s">
        <v>9</v>
      </c>
      <c r="M1" s="31"/>
    </row>
    <row r="2" spans="1:13" ht="60" x14ac:dyDescent="0.25">
      <c r="A2" s="27"/>
      <c r="B2" s="29"/>
      <c r="C2" s="30"/>
      <c r="D2" s="1" t="s">
        <v>10</v>
      </c>
      <c r="E2" s="1" t="s">
        <v>11</v>
      </c>
      <c r="F2" s="1" t="s">
        <v>12</v>
      </c>
      <c r="G2" s="2" t="s">
        <v>13</v>
      </c>
      <c r="H2" s="3" t="s">
        <v>14</v>
      </c>
      <c r="I2" s="3" t="s">
        <v>15</v>
      </c>
      <c r="J2" s="3" t="s">
        <v>16</v>
      </c>
      <c r="K2" s="3" t="s">
        <v>17</v>
      </c>
      <c r="L2" s="1" t="s">
        <v>10</v>
      </c>
      <c r="M2" s="1" t="s">
        <v>18</v>
      </c>
    </row>
    <row r="3" spans="1:13" x14ac:dyDescent="0.25">
      <c r="A3" s="4">
        <v>45778</v>
      </c>
      <c r="B3" s="5"/>
      <c r="C3" s="6" t="s">
        <v>19</v>
      </c>
      <c r="D3" s="1">
        <v>0</v>
      </c>
      <c r="E3" s="1"/>
      <c r="F3" s="1"/>
      <c r="G3" s="1"/>
      <c r="H3" s="1"/>
      <c r="I3" s="1"/>
      <c r="J3" s="1"/>
      <c r="K3" s="1"/>
      <c r="L3" s="1">
        <v>0</v>
      </c>
      <c r="M3" s="1">
        <f t="shared" ref="M3:M14" si="0">IF(C3="B",SUM(D3:K3),0)</f>
        <v>0</v>
      </c>
    </row>
    <row r="4" spans="1:13" x14ac:dyDescent="0.25">
      <c r="A4" s="4">
        <v>45792</v>
      </c>
      <c r="B4" s="7" t="s">
        <v>20</v>
      </c>
      <c r="C4" s="6" t="s">
        <v>21</v>
      </c>
      <c r="D4" s="1"/>
      <c r="E4" s="1"/>
      <c r="F4" s="1">
        <v>-74</v>
      </c>
      <c r="G4" s="1"/>
      <c r="H4" s="1"/>
      <c r="I4" s="1"/>
      <c r="J4" s="1"/>
      <c r="K4" s="1"/>
      <c r="L4" s="1">
        <f t="shared" ref="L4:L17" si="1">IF(C4="C",SUM(D4:K4),0)</f>
        <v>0</v>
      </c>
      <c r="M4" s="1">
        <f t="shared" si="0"/>
        <v>-74</v>
      </c>
    </row>
    <row r="5" spans="1:13" x14ac:dyDescent="0.25">
      <c r="A5" s="4">
        <v>45792</v>
      </c>
      <c r="B5" s="7" t="s">
        <v>117</v>
      </c>
      <c r="C5" s="6"/>
      <c r="D5" s="1"/>
      <c r="E5" s="1"/>
      <c r="F5" s="1"/>
      <c r="G5" s="1"/>
      <c r="H5" s="1"/>
      <c r="I5" s="1"/>
      <c r="J5" s="1">
        <v>-1.1499999999999999</v>
      </c>
      <c r="K5" s="1"/>
      <c r="L5" s="1"/>
      <c r="M5" s="1">
        <v>-1.1499999999999999</v>
      </c>
    </row>
    <row r="6" spans="1:13" x14ac:dyDescent="0.25">
      <c r="A6" s="4">
        <v>45802</v>
      </c>
      <c r="B6" s="7" t="s">
        <v>108</v>
      </c>
      <c r="C6" s="6" t="s">
        <v>21</v>
      </c>
      <c r="D6" s="1"/>
      <c r="E6" s="1"/>
      <c r="F6" s="1"/>
      <c r="G6" s="1"/>
      <c r="H6" s="1">
        <v>-65.290000000000006</v>
      </c>
      <c r="I6" s="1"/>
      <c r="J6" s="1"/>
      <c r="K6" s="1"/>
      <c r="L6" s="1">
        <f t="shared" si="1"/>
        <v>0</v>
      </c>
      <c r="M6" s="1">
        <f t="shared" si="0"/>
        <v>-65.290000000000006</v>
      </c>
    </row>
    <row r="7" spans="1:13" x14ac:dyDescent="0.25">
      <c r="A7" s="4">
        <v>45784</v>
      </c>
      <c r="B7" s="7" t="s">
        <v>118</v>
      </c>
      <c r="C7" s="6"/>
      <c r="D7" s="1"/>
      <c r="E7" s="1"/>
      <c r="F7" s="1"/>
      <c r="G7" s="1"/>
      <c r="H7" s="1">
        <v>-5661.63</v>
      </c>
      <c r="I7" s="1"/>
      <c r="J7" s="1"/>
      <c r="K7" s="1"/>
      <c r="L7" s="1"/>
      <c r="M7" s="1">
        <v>-5611.63</v>
      </c>
    </row>
    <row r="8" spans="1:13" x14ac:dyDescent="0.25">
      <c r="A8" s="4">
        <v>45794</v>
      </c>
      <c r="B8" s="7" t="s">
        <v>109</v>
      </c>
      <c r="C8" s="8" t="s">
        <v>21</v>
      </c>
      <c r="D8" s="9"/>
      <c r="E8" s="9"/>
      <c r="F8" s="9"/>
      <c r="G8" s="9"/>
      <c r="H8" s="9"/>
      <c r="I8" s="9"/>
      <c r="J8" s="9">
        <v>-760.41</v>
      </c>
      <c r="K8" s="9"/>
      <c r="L8" s="1">
        <f>IF(C8="C",SUM(D8:K8),0)</f>
        <v>0</v>
      </c>
      <c r="M8" s="9">
        <f t="shared" si="0"/>
        <v>-760.41</v>
      </c>
    </row>
    <row r="9" spans="1:13" x14ac:dyDescent="0.25">
      <c r="A9" s="4">
        <v>45794</v>
      </c>
      <c r="B9" s="6" t="s">
        <v>87</v>
      </c>
      <c r="C9" s="6" t="s">
        <v>21</v>
      </c>
      <c r="D9" s="1"/>
      <c r="E9" s="1"/>
      <c r="F9" s="1"/>
      <c r="G9" s="1"/>
      <c r="H9" s="1"/>
      <c r="I9" s="1"/>
      <c r="J9" s="1">
        <v>0</v>
      </c>
      <c r="K9" s="1"/>
      <c r="L9" s="1">
        <f t="shared" si="1"/>
        <v>0</v>
      </c>
      <c r="M9" s="1">
        <f t="shared" si="0"/>
        <v>0</v>
      </c>
    </row>
    <row r="10" spans="1:13" x14ac:dyDescent="0.25">
      <c r="A10" s="4">
        <v>45784</v>
      </c>
      <c r="B10" s="6" t="s">
        <v>110</v>
      </c>
      <c r="C10" s="6"/>
      <c r="D10" s="1"/>
      <c r="E10" s="1"/>
      <c r="F10" s="1"/>
      <c r="G10" s="1"/>
      <c r="H10" s="1">
        <v>-350</v>
      </c>
      <c r="I10" s="1"/>
      <c r="J10" s="1"/>
      <c r="K10" s="1"/>
      <c r="L10" s="1"/>
      <c r="M10" s="1">
        <v>-350</v>
      </c>
    </row>
    <row r="11" spans="1:13" x14ac:dyDescent="0.25">
      <c r="A11" s="4">
        <v>45784</v>
      </c>
      <c r="B11" s="7" t="s">
        <v>119</v>
      </c>
      <c r="C11" s="8" t="s">
        <v>21</v>
      </c>
      <c r="D11" s="1"/>
      <c r="E11" s="1"/>
      <c r="F11" s="1"/>
      <c r="G11" s="1"/>
      <c r="H11" s="1"/>
      <c r="I11" s="9">
        <v>-36</v>
      </c>
      <c r="J11" s="1"/>
      <c r="K11" s="1"/>
      <c r="L11" s="1">
        <f t="shared" si="1"/>
        <v>0</v>
      </c>
      <c r="M11" s="9">
        <f t="shared" si="0"/>
        <v>-36</v>
      </c>
    </row>
    <row r="12" spans="1:13" x14ac:dyDescent="0.25">
      <c r="A12" s="4">
        <v>45784</v>
      </c>
      <c r="B12" s="8" t="s">
        <v>111</v>
      </c>
      <c r="C12" s="8" t="s">
        <v>21</v>
      </c>
      <c r="D12" s="9"/>
      <c r="E12" s="9"/>
      <c r="F12" s="9"/>
      <c r="G12" s="9"/>
      <c r="H12" s="9">
        <v>-124</v>
      </c>
      <c r="I12" s="11"/>
      <c r="J12" s="9"/>
      <c r="K12" s="9"/>
      <c r="L12" s="1">
        <f t="shared" si="1"/>
        <v>0</v>
      </c>
      <c r="M12" s="9">
        <f t="shared" si="0"/>
        <v>-124</v>
      </c>
    </row>
    <row r="13" spans="1:13" x14ac:dyDescent="0.25">
      <c r="A13" s="4">
        <v>45784</v>
      </c>
      <c r="B13" s="10" t="s">
        <v>112</v>
      </c>
      <c r="C13" s="8"/>
      <c r="D13" s="9"/>
      <c r="E13" s="9"/>
      <c r="F13" s="9"/>
      <c r="G13" s="1"/>
      <c r="H13" s="9">
        <v>-55.08</v>
      </c>
      <c r="I13" s="11"/>
      <c r="J13" s="9"/>
      <c r="K13" s="9"/>
      <c r="L13" s="1"/>
      <c r="M13" s="9">
        <v>-55.08</v>
      </c>
    </row>
    <row r="14" spans="1:13" x14ac:dyDescent="0.25">
      <c r="A14" s="4">
        <v>45793</v>
      </c>
      <c r="B14" s="12" t="s">
        <v>113</v>
      </c>
      <c r="C14" s="8" t="s">
        <v>21</v>
      </c>
      <c r="D14" s="9"/>
      <c r="E14" s="9"/>
      <c r="F14" s="9"/>
      <c r="G14" s="1">
        <v>-199.49</v>
      </c>
      <c r="H14" s="9"/>
      <c r="I14" s="9"/>
      <c r="J14" s="9"/>
      <c r="K14" s="9"/>
      <c r="L14" s="1">
        <f t="shared" si="1"/>
        <v>0</v>
      </c>
      <c r="M14" s="9">
        <f t="shared" si="0"/>
        <v>-199.49</v>
      </c>
    </row>
    <row r="15" spans="1:13" x14ac:dyDescent="0.25">
      <c r="A15" s="4">
        <v>45793</v>
      </c>
      <c r="B15" s="7" t="s">
        <v>120</v>
      </c>
      <c r="C15" s="6" t="s">
        <v>21</v>
      </c>
      <c r="D15" s="1"/>
      <c r="E15" s="1"/>
      <c r="F15" s="1">
        <v>-1068.8</v>
      </c>
      <c r="G15" s="1"/>
      <c r="H15" s="1"/>
      <c r="I15" s="1"/>
      <c r="J15" s="1"/>
      <c r="K15" s="1"/>
      <c r="L15" s="1">
        <f t="shared" si="1"/>
        <v>0</v>
      </c>
      <c r="M15" s="1">
        <f>IF(C15="B",SUM(D15:K15),0)</f>
        <v>-1068.8</v>
      </c>
    </row>
    <row r="16" spans="1:13" x14ac:dyDescent="0.25">
      <c r="A16" s="4">
        <v>45793</v>
      </c>
      <c r="B16" s="7" t="s">
        <v>114</v>
      </c>
      <c r="C16" s="6"/>
      <c r="D16" s="1"/>
      <c r="E16" s="1"/>
      <c r="F16" s="1"/>
      <c r="G16" s="1"/>
      <c r="H16" s="1">
        <v>-141.83000000000001</v>
      </c>
      <c r="I16" s="1"/>
      <c r="J16" s="1"/>
      <c r="K16" s="1"/>
      <c r="L16" s="1"/>
      <c r="M16" s="1">
        <v>-141.83000000000001</v>
      </c>
    </row>
    <row r="17" spans="1:13" x14ac:dyDescent="0.25">
      <c r="A17" s="4">
        <v>45793</v>
      </c>
      <c r="B17" s="6" t="s">
        <v>115</v>
      </c>
      <c r="C17" s="6" t="s">
        <v>21</v>
      </c>
      <c r="D17" s="1"/>
      <c r="E17" s="1">
        <v>-162.04</v>
      </c>
      <c r="F17" s="1"/>
      <c r="G17" s="1"/>
      <c r="H17" s="1"/>
      <c r="I17" s="1"/>
      <c r="J17" s="1"/>
      <c r="K17" s="1"/>
      <c r="L17" s="1">
        <f t="shared" si="1"/>
        <v>0</v>
      </c>
      <c r="M17" s="1">
        <f>IF(C17="B",SUM(D17:K17),0)</f>
        <v>-162.04</v>
      </c>
    </row>
    <row r="18" spans="1:13" x14ac:dyDescent="0.25">
      <c r="A18" s="4">
        <v>45806</v>
      </c>
      <c r="B18" s="7" t="s">
        <v>116</v>
      </c>
      <c r="C18" s="6"/>
      <c r="D18" s="1"/>
      <c r="E18" s="1"/>
      <c r="F18" s="1"/>
      <c r="G18" s="1">
        <v>-6090.8</v>
      </c>
      <c r="H18" s="1"/>
      <c r="I18" s="1"/>
      <c r="J18" s="1"/>
      <c r="K18" s="1"/>
      <c r="L18" s="1"/>
      <c r="M18" s="1">
        <v>-6090.8</v>
      </c>
    </row>
    <row r="19" spans="1:13" x14ac:dyDescent="0.25">
      <c r="A19" s="4"/>
      <c r="B19" s="6" t="s">
        <v>37</v>
      </c>
      <c r="C19" s="6" t="s">
        <v>21</v>
      </c>
      <c r="D19" s="1"/>
      <c r="E19" s="1"/>
      <c r="F19" s="1"/>
      <c r="G19" s="1"/>
      <c r="H19" s="1"/>
      <c r="I19" s="1"/>
      <c r="J19" s="1"/>
      <c r="K19" s="1"/>
      <c r="L19" s="1">
        <v>-11.93</v>
      </c>
      <c r="M19" s="1">
        <v>-11.93</v>
      </c>
    </row>
    <row r="20" spans="1:13" x14ac:dyDescent="0.25">
      <c r="A20" s="4"/>
      <c r="B20" s="5"/>
      <c r="C20" s="5"/>
      <c r="D20" s="1"/>
      <c r="E20" s="1">
        <f>SUM(E3:E18)</f>
        <v>-162.04</v>
      </c>
      <c r="F20" s="1">
        <f>SUM(F3:F19)</f>
        <v>-1142.8</v>
      </c>
      <c r="G20" s="1">
        <f>SUM(G3:G19)</f>
        <v>-6290.29</v>
      </c>
      <c r="H20" s="1">
        <f>SUM(H4:H19)</f>
        <v>-6397.83</v>
      </c>
      <c r="I20" s="1">
        <f>SUM(I3:I19)</f>
        <v>-36</v>
      </c>
      <c r="J20" s="1">
        <f>SUM(J3:J19)</f>
        <v>-761.56</v>
      </c>
      <c r="K20" s="1"/>
      <c r="L20" s="1">
        <f>SUM(L3:L18)</f>
        <v>0</v>
      </c>
      <c r="M20" s="16">
        <f>SUM(M3:M19)</f>
        <v>-14752.45</v>
      </c>
    </row>
    <row r="21" spans="1:13" x14ac:dyDescent="0.25">
      <c r="A21" s="22"/>
      <c r="B21" s="23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8876C-AA30-4DE9-978E-E4C03C9420AD}">
  <dimension ref="A1:N21"/>
  <sheetViews>
    <sheetView topLeftCell="A7" workbookViewId="0">
      <selection activeCell="F28" sqref="F28"/>
    </sheetView>
  </sheetViews>
  <sheetFormatPr defaultRowHeight="15" x14ac:dyDescent="0.25"/>
  <cols>
    <col min="2" max="2" width="73.85546875" bestFit="1" customWidth="1"/>
    <col min="3" max="3" width="4.85546875" bestFit="1" customWidth="1"/>
    <col min="4" max="4" width="6.7109375" bestFit="1" customWidth="1"/>
    <col min="6" max="6" width="8.85546875" bestFit="1" customWidth="1"/>
    <col min="7" max="7" width="9.7109375" customWidth="1"/>
    <col min="9" max="9" width="12.7109375" customWidth="1"/>
    <col min="10" max="10" width="9.5703125" customWidth="1"/>
    <col min="11" max="11" width="10.5703125" customWidth="1"/>
    <col min="12" max="12" width="6.7109375" bestFit="1" customWidth="1"/>
    <col min="13" max="13" width="9.7109375" bestFit="1" customWidth="1"/>
  </cols>
  <sheetData>
    <row r="1" spans="1:14" x14ac:dyDescent="0.25">
      <c r="A1" s="27">
        <v>45809</v>
      </c>
      <c r="B1" s="28" t="s">
        <v>121</v>
      </c>
      <c r="C1" s="30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/>
      <c r="L1" s="31" t="s">
        <v>9</v>
      </c>
      <c r="M1" s="31"/>
    </row>
    <row r="2" spans="1:14" ht="45" x14ac:dyDescent="0.25">
      <c r="A2" s="27"/>
      <c r="B2" s="29"/>
      <c r="C2" s="30"/>
      <c r="D2" s="1" t="s">
        <v>10</v>
      </c>
      <c r="E2" s="1" t="s">
        <v>11</v>
      </c>
      <c r="F2" s="1" t="s">
        <v>12</v>
      </c>
      <c r="G2" s="2" t="s">
        <v>13</v>
      </c>
      <c r="H2" s="3" t="s">
        <v>14</v>
      </c>
      <c r="I2" s="3" t="s">
        <v>15</v>
      </c>
      <c r="J2" s="3" t="s">
        <v>16</v>
      </c>
      <c r="K2" s="3" t="s">
        <v>17</v>
      </c>
      <c r="L2" s="1" t="s">
        <v>10</v>
      </c>
      <c r="M2" s="1" t="s">
        <v>18</v>
      </c>
    </row>
    <row r="3" spans="1:14" x14ac:dyDescent="0.25">
      <c r="A3" s="4">
        <v>45809</v>
      </c>
      <c r="B3" s="5"/>
      <c r="C3" s="6" t="s">
        <v>19</v>
      </c>
      <c r="D3" s="1">
        <v>0</v>
      </c>
      <c r="E3" s="1"/>
      <c r="F3" s="1"/>
      <c r="G3" s="1"/>
      <c r="H3" s="1"/>
      <c r="I3" s="1"/>
      <c r="J3" s="1"/>
      <c r="K3" s="1"/>
      <c r="L3" s="1">
        <v>0</v>
      </c>
      <c r="M3" s="1">
        <f t="shared" ref="M3:M17" si="0">IF(C3="B",SUM(D3:K3),0)</f>
        <v>0</v>
      </c>
    </row>
    <row r="4" spans="1:14" x14ac:dyDescent="0.25">
      <c r="A4" s="4">
        <v>45824</v>
      </c>
      <c r="B4" s="7" t="s">
        <v>20</v>
      </c>
      <c r="C4" s="6" t="s">
        <v>21</v>
      </c>
      <c r="D4" s="1"/>
      <c r="E4" s="1"/>
      <c r="F4" s="1">
        <v>-74</v>
      </c>
      <c r="G4" s="1"/>
      <c r="H4" s="1"/>
      <c r="I4" s="1"/>
      <c r="J4" s="1"/>
      <c r="K4" s="1"/>
      <c r="L4" s="1">
        <f>IF(C4="C",SUM(D4:K4),0)</f>
        <v>0</v>
      </c>
      <c r="M4" s="1">
        <f t="shared" si="0"/>
        <v>-74</v>
      </c>
    </row>
    <row r="5" spans="1:14" x14ac:dyDescent="0.25">
      <c r="A5" s="4">
        <v>45824</v>
      </c>
      <c r="B5" s="7" t="s">
        <v>131</v>
      </c>
      <c r="C5" s="6"/>
      <c r="D5" s="1"/>
      <c r="E5" s="1"/>
      <c r="F5" s="1"/>
      <c r="G5" s="1"/>
      <c r="H5" s="1"/>
      <c r="I5" s="1"/>
      <c r="J5" s="1">
        <v>-1.1499999999999999</v>
      </c>
      <c r="K5" s="1"/>
      <c r="L5" s="1"/>
      <c r="M5" s="1">
        <v>-1.1499999999999999</v>
      </c>
    </row>
    <row r="6" spans="1:14" x14ac:dyDescent="0.25">
      <c r="A6" s="4">
        <v>45824</v>
      </c>
      <c r="B6" s="7" t="s">
        <v>122</v>
      </c>
      <c r="C6" s="6"/>
      <c r="D6" s="1"/>
      <c r="E6" s="1"/>
      <c r="F6" s="1"/>
      <c r="G6" s="1"/>
      <c r="H6" s="1"/>
      <c r="I6" s="1">
        <v>-60.88</v>
      </c>
      <c r="J6" s="1"/>
      <c r="K6" s="1"/>
      <c r="L6" s="1"/>
      <c r="M6" s="1">
        <v>-60.88</v>
      </c>
    </row>
    <row r="7" spans="1:14" x14ac:dyDescent="0.25">
      <c r="A7" s="4">
        <v>45811</v>
      </c>
      <c r="B7" s="7" t="s">
        <v>132</v>
      </c>
      <c r="C7" s="6"/>
      <c r="D7" s="1"/>
      <c r="E7" s="1"/>
      <c r="F7" s="1"/>
      <c r="G7" s="1"/>
      <c r="H7" s="1">
        <v>-350</v>
      </c>
      <c r="I7" s="1"/>
      <c r="J7" s="1"/>
      <c r="K7" s="1"/>
      <c r="L7" s="1"/>
      <c r="M7" s="1">
        <v>-350</v>
      </c>
    </row>
    <row r="8" spans="1:14" x14ac:dyDescent="0.25">
      <c r="A8" s="4">
        <v>45811</v>
      </c>
      <c r="B8" s="7" t="s">
        <v>133</v>
      </c>
      <c r="C8" s="6"/>
      <c r="D8" s="1"/>
      <c r="E8" s="1"/>
      <c r="F8" s="1"/>
      <c r="G8" s="1"/>
      <c r="H8" s="1"/>
      <c r="I8" s="1">
        <v>-12</v>
      </c>
      <c r="J8" s="1"/>
      <c r="K8" s="1"/>
      <c r="L8" s="1"/>
      <c r="M8" s="1">
        <v>-12</v>
      </c>
    </row>
    <row r="9" spans="1:14" x14ac:dyDescent="0.25">
      <c r="A9" s="4">
        <v>45811</v>
      </c>
      <c r="B9" s="7" t="s">
        <v>134</v>
      </c>
      <c r="C9" s="6"/>
      <c r="D9" s="1"/>
      <c r="E9" s="1"/>
      <c r="F9" s="1"/>
      <c r="G9" s="1"/>
      <c r="H9" s="1"/>
      <c r="I9" s="1">
        <v>-24</v>
      </c>
      <c r="J9" s="1"/>
      <c r="K9" s="1"/>
      <c r="L9" s="1"/>
      <c r="M9" s="1">
        <v>-24</v>
      </c>
    </row>
    <row r="10" spans="1:14" x14ac:dyDescent="0.25">
      <c r="A10" s="4">
        <v>45814</v>
      </c>
      <c r="B10" s="7" t="s">
        <v>135</v>
      </c>
      <c r="C10" s="6"/>
      <c r="D10" s="1"/>
      <c r="E10" s="1"/>
      <c r="F10" s="1"/>
      <c r="G10" s="1"/>
      <c r="H10" s="1"/>
      <c r="I10" s="1">
        <v>-2080</v>
      </c>
      <c r="J10" s="1"/>
      <c r="K10" s="1"/>
      <c r="L10" s="1"/>
      <c r="M10" s="1">
        <v>-2080</v>
      </c>
    </row>
    <row r="11" spans="1:14" x14ac:dyDescent="0.25">
      <c r="A11" s="4">
        <v>45833</v>
      </c>
      <c r="B11" s="7" t="s">
        <v>123</v>
      </c>
      <c r="C11" s="6" t="s">
        <v>21</v>
      </c>
      <c r="D11" s="1"/>
      <c r="E11" s="1"/>
      <c r="F11" s="1"/>
      <c r="G11" s="1"/>
      <c r="H11" s="1">
        <v>-65.290000000000006</v>
      </c>
      <c r="I11" s="1"/>
      <c r="J11" s="1"/>
      <c r="K11" s="1"/>
      <c r="L11" s="1">
        <f>IF(C11="C",SUM(D11:K11),0)</f>
        <v>0</v>
      </c>
      <c r="M11" s="1">
        <f t="shared" si="0"/>
        <v>-65.290000000000006</v>
      </c>
    </row>
    <row r="12" spans="1:14" x14ac:dyDescent="0.25">
      <c r="A12" s="25">
        <v>45833</v>
      </c>
      <c r="B12" s="7" t="s">
        <v>124</v>
      </c>
      <c r="C12" s="6"/>
      <c r="D12" s="1"/>
      <c r="E12" s="1"/>
      <c r="F12" s="1"/>
      <c r="G12" s="1">
        <v>-6313.66</v>
      </c>
      <c r="H12" s="1"/>
      <c r="I12" s="1"/>
      <c r="J12" s="1"/>
      <c r="K12" s="1"/>
      <c r="L12" s="1"/>
      <c r="M12" s="1">
        <v>-6313.66</v>
      </c>
    </row>
    <row r="13" spans="1:14" x14ac:dyDescent="0.25">
      <c r="A13" s="4">
        <v>45825</v>
      </c>
      <c r="B13" s="7" t="s">
        <v>125</v>
      </c>
      <c r="C13" s="8" t="s">
        <v>21</v>
      </c>
      <c r="D13" s="9"/>
      <c r="E13" s="9"/>
      <c r="F13" s="9"/>
      <c r="G13" s="9"/>
      <c r="H13" s="9"/>
      <c r="I13" s="9"/>
      <c r="J13" s="9">
        <v>-351.05</v>
      </c>
      <c r="K13" s="9"/>
      <c r="L13" s="1">
        <f>IF(C13="C",SUM(D13:K13),0)</f>
        <v>0</v>
      </c>
      <c r="M13" s="9">
        <f t="shared" si="0"/>
        <v>-351.05</v>
      </c>
      <c r="N13" s="17"/>
    </row>
    <row r="14" spans="1:14" x14ac:dyDescent="0.25">
      <c r="A14" s="4">
        <v>45825</v>
      </c>
      <c r="B14" s="6" t="s">
        <v>126</v>
      </c>
      <c r="C14" s="6" t="s">
        <v>21</v>
      </c>
      <c r="D14" s="1"/>
      <c r="E14" s="1"/>
      <c r="F14" s="1"/>
      <c r="G14" s="1"/>
      <c r="H14" s="1"/>
      <c r="I14" s="1"/>
      <c r="J14" s="1">
        <v>-200</v>
      </c>
      <c r="K14" s="1"/>
      <c r="L14" s="1">
        <f>IF(C14="C",SUM(D14:K14),0)</f>
        <v>0</v>
      </c>
      <c r="M14" s="1">
        <f t="shared" si="0"/>
        <v>-200</v>
      </c>
    </row>
    <row r="15" spans="1:14" x14ac:dyDescent="0.25">
      <c r="A15" s="4">
        <v>45833</v>
      </c>
      <c r="B15" s="6" t="s">
        <v>127</v>
      </c>
      <c r="C15" s="6"/>
      <c r="D15" s="1"/>
      <c r="E15" s="1"/>
      <c r="F15" s="1"/>
      <c r="G15" s="1"/>
      <c r="H15" s="1">
        <v>-67.569999999999993</v>
      </c>
      <c r="I15" s="1"/>
      <c r="J15" s="1"/>
      <c r="K15" s="1"/>
      <c r="L15" s="1"/>
      <c r="M15" s="1">
        <v>-67.569999999999993</v>
      </c>
    </row>
    <row r="16" spans="1:14" ht="26.25" x14ac:dyDescent="0.25">
      <c r="A16" s="4">
        <v>45833</v>
      </c>
      <c r="B16" s="7" t="s">
        <v>128</v>
      </c>
      <c r="C16" s="8" t="s">
        <v>21</v>
      </c>
      <c r="D16" s="1"/>
      <c r="E16" s="1"/>
      <c r="F16" s="1"/>
      <c r="G16" s="1"/>
      <c r="H16" s="1"/>
      <c r="I16" s="9">
        <v>-90</v>
      </c>
      <c r="J16" s="1"/>
      <c r="K16" s="1"/>
      <c r="L16" s="1">
        <f>IF(C16="C",SUM(D16:K16),0)</f>
        <v>0</v>
      </c>
      <c r="M16" s="9">
        <f t="shared" si="0"/>
        <v>-90</v>
      </c>
    </row>
    <row r="17" spans="1:14" ht="25.5" x14ac:dyDescent="0.25">
      <c r="A17" s="4">
        <v>45833</v>
      </c>
      <c r="B17" s="10" t="s">
        <v>129</v>
      </c>
      <c r="C17" s="8" t="s">
        <v>21</v>
      </c>
      <c r="D17" s="9"/>
      <c r="E17" s="9"/>
      <c r="F17" s="9"/>
      <c r="G17" s="9">
        <v>-184.76</v>
      </c>
      <c r="H17" s="9"/>
      <c r="I17" s="11"/>
      <c r="J17" s="9"/>
      <c r="K17" s="9"/>
      <c r="L17" s="1">
        <f>IF(C17="C",SUM(D17:K17),0)</f>
        <v>0</v>
      </c>
      <c r="M17" s="9">
        <f t="shared" si="0"/>
        <v>-184.76</v>
      </c>
      <c r="N17" s="17"/>
    </row>
    <row r="18" spans="1:14" ht="26.25" x14ac:dyDescent="0.25">
      <c r="A18" s="4">
        <v>45833</v>
      </c>
      <c r="B18" s="7" t="s">
        <v>136</v>
      </c>
      <c r="C18" s="6" t="s">
        <v>21</v>
      </c>
      <c r="D18" s="1"/>
      <c r="E18" s="1"/>
      <c r="F18" s="1"/>
      <c r="G18" s="1"/>
      <c r="H18" s="1"/>
      <c r="I18" s="1">
        <v>-4008</v>
      </c>
      <c r="J18" s="1"/>
      <c r="K18" s="1"/>
      <c r="L18" s="1">
        <f>IF(C18="C",SUM(D18:K18),0)</f>
        <v>0</v>
      </c>
      <c r="M18" s="1">
        <f>IF(C18="B",SUM(D18:K18),0)</f>
        <v>-4008</v>
      </c>
    </row>
    <row r="19" spans="1:14" ht="26.25" x14ac:dyDescent="0.25">
      <c r="A19" s="4">
        <v>45833</v>
      </c>
      <c r="B19" s="7" t="s">
        <v>130</v>
      </c>
      <c r="C19" s="6"/>
      <c r="D19" s="1"/>
      <c r="E19" s="1">
        <v>-211.09</v>
      </c>
      <c r="F19" s="1"/>
      <c r="G19" s="1"/>
      <c r="H19" s="1"/>
      <c r="I19" s="1"/>
      <c r="J19" s="1"/>
      <c r="K19" s="1"/>
      <c r="L19" s="1"/>
      <c r="M19" s="1">
        <v>-211.09</v>
      </c>
    </row>
    <row r="20" spans="1:14" x14ac:dyDescent="0.25">
      <c r="A20" s="4"/>
      <c r="B20" s="6" t="s">
        <v>37</v>
      </c>
      <c r="C20" s="6" t="s">
        <v>21</v>
      </c>
      <c r="D20" s="1"/>
      <c r="E20" s="1"/>
      <c r="F20" s="1"/>
      <c r="G20" s="1"/>
      <c r="H20" s="1"/>
      <c r="I20" s="1"/>
      <c r="J20" s="1"/>
      <c r="K20" s="1"/>
      <c r="L20" s="1">
        <v>-11.93</v>
      </c>
      <c r="M20" s="1">
        <v>-11.93</v>
      </c>
    </row>
    <row r="21" spans="1:14" x14ac:dyDescent="0.25">
      <c r="A21" s="4"/>
      <c r="B21" s="5"/>
      <c r="C21" s="5"/>
      <c r="D21" s="1"/>
      <c r="E21" s="1">
        <f>SUM(E3:E19)</f>
        <v>-211.09</v>
      </c>
      <c r="F21" s="1">
        <f>SUM(F3:F20)</f>
        <v>-74</v>
      </c>
      <c r="G21" s="1">
        <f>SUM(G3:G20)</f>
        <v>-6498.42</v>
      </c>
      <c r="H21" s="1">
        <f>SUM(H4:H20)</f>
        <v>-482.86</v>
      </c>
      <c r="I21" s="1">
        <f>SUM(I3:I20)</f>
        <v>-6274.88</v>
      </c>
      <c r="J21" s="1">
        <f>SUM(J3:J20)</f>
        <v>-552.20000000000005</v>
      </c>
      <c r="K21" s="1"/>
      <c r="L21" s="1">
        <f>SUM(L3:L19)</f>
        <v>0</v>
      </c>
      <c r="M21" s="16">
        <f>SUM(M3:M20)</f>
        <v>-14105.38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9977F-5000-47CC-93B7-B44D5EFD3E41}">
  <dimension ref="A1:M34"/>
  <sheetViews>
    <sheetView topLeftCell="A13" workbookViewId="0">
      <selection activeCell="A17" sqref="A17"/>
    </sheetView>
  </sheetViews>
  <sheetFormatPr defaultRowHeight="15" x14ac:dyDescent="0.25"/>
  <cols>
    <col min="1" max="1" width="4.85546875" bestFit="1" customWidth="1"/>
    <col min="2" max="2" width="101.28515625" bestFit="1" customWidth="1"/>
    <col min="3" max="3" width="4.85546875" bestFit="1" customWidth="1"/>
    <col min="4" max="4" width="6.7109375" bestFit="1" customWidth="1"/>
    <col min="6" max="6" width="8.85546875" bestFit="1" customWidth="1"/>
    <col min="7" max="7" width="11.85546875" customWidth="1"/>
    <col min="8" max="8" width="9.28515625" customWidth="1"/>
    <col min="9" max="9" width="12.7109375" customWidth="1"/>
    <col min="10" max="10" width="9.42578125" customWidth="1"/>
    <col min="11" max="11" width="10.5703125" customWidth="1"/>
    <col min="12" max="12" width="6.7109375" bestFit="1" customWidth="1"/>
    <col min="13" max="13" width="9.7109375" bestFit="1" customWidth="1"/>
  </cols>
  <sheetData>
    <row r="1" spans="1:13" x14ac:dyDescent="0.25">
      <c r="A1" s="27">
        <v>45839</v>
      </c>
      <c r="B1" s="28" t="s">
        <v>137</v>
      </c>
      <c r="C1" s="30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/>
      <c r="L1" s="31" t="s">
        <v>9</v>
      </c>
      <c r="M1" s="31"/>
    </row>
    <row r="2" spans="1:13" ht="45" x14ac:dyDescent="0.25">
      <c r="A2" s="27"/>
      <c r="B2" s="29"/>
      <c r="C2" s="30"/>
      <c r="D2" s="1" t="s">
        <v>10</v>
      </c>
      <c r="E2" s="1" t="s">
        <v>11</v>
      </c>
      <c r="F2" s="1" t="s">
        <v>12</v>
      </c>
      <c r="G2" s="2" t="s">
        <v>13</v>
      </c>
      <c r="H2" s="3" t="s">
        <v>14</v>
      </c>
      <c r="I2" s="3" t="s">
        <v>15</v>
      </c>
      <c r="J2" s="3" t="s">
        <v>16</v>
      </c>
      <c r="K2" s="3" t="s">
        <v>17</v>
      </c>
      <c r="L2" s="1" t="s">
        <v>10</v>
      </c>
      <c r="M2" s="1" t="s">
        <v>18</v>
      </c>
    </row>
    <row r="3" spans="1:13" x14ac:dyDescent="0.25">
      <c r="A3" s="4">
        <v>45839</v>
      </c>
      <c r="B3" s="5"/>
      <c r="C3" s="6" t="s">
        <v>19</v>
      </c>
      <c r="D3" s="1">
        <v>0</v>
      </c>
      <c r="E3" s="1"/>
      <c r="F3" s="1"/>
      <c r="G3" s="1"/>
      <c r="H3" s="1"/>
      <c r="I3" s="1"/>
      <c r="J3" s="1"/>
      <c r="K3" s="1"/>
      <c r="L3" s="1">
        <v>0</v>
      </c>
      <c r="M3" s="1">
        <f>IF(C3="B",SUM(D3:K3),0)</f>
        <v>0</v>
      </c>
    </row>
    <row r="4" spans="1:13" x14ac:dyDescent="0.25">
      <c r="A4" s="4">
        <v>45854</v>
      </c>
      <c r="B4" s="7" t="s">
        <v>20</v>
      </c>
      <c r="C4" s="6" t="s">
        <v>21</v>
      </c>
      <c r="D4" s="1"/>
      <c r="E4" s="1"/>
      <c r="F4" s="1">
        <v>-74</v>
      </c>
      <c r="G4" s="1"/>
      <c r="H4" s="1"/>
      <c r="I4" s="1"/>
      <c r="J4" s="1"/>
      <c r="K4" s="1"/>
      <c r="L4" s="1">
        <f>IF(C4="C",SUM(D4:K4),0)</f>
        <v>0</v>
      </c>
      <c r="M4" s="1">
        <f>IF(C4="B",SUM(D4:K4),0)</f>
        <v>-74</v>
      </c>
    </row>
    <row r="5" spans="1:13" x14ac:dyDescent="0.25">
      <c r="A5" s="4">
        <v>45854</v>
      </c>
      <c r="B5" s="7" t="s">
        <v>153</v>
      </c>
      <c r="C5" s="6" t="s">
        <v>21</v>
      </c>
      <c r="D5" s="1"/>
      <c r="E5" s="1"/>
      <c r="F5" s="1"/>
      <c r="G5" s="1"/>
      <c r="H5" s="1"/>
      <c r="I5" s="1"/>
      <c r="J5" s="1">
        <v>-51.65</v>
      </c>
      <c r="K5" s="1"/>
      <c r="L5" s="1"/>
      <c r="M5" s="1">
        <v>-51.65</v>
      </c>
    </row>
    <row r="6" spans="1:13" x14ac:dyDescent="0.25">
      <c r="A6" s="4">
        <v>45854</v>
      </c>
      <c r="B6" s="7" t="s">
        <v>138</v>
      </c>
      <c r="C6" s="6" t="s">
        <v>21</v>
      </c>
      <c r="D6" s="1"/>
      <c r="E6" s="1"/>
      <c r="F6" s="1"/>
      <c r="G6" s="1"/>
      <c r="H6" s="1"/>
      <c r="I6" s="1"/>
      <c r="J6" s="1">
        <v>-2</v>
      </c>
      <c r="K6" s="1"/>
      <c r="L6" s="1"/>
      <c r="M6" s="1">
        <v>-2</v>
      </c>
    </row>
    <row r="7" spans="1:13" x14ac:dyDescent="0.25">
      <c r="A7" s="4">
        <v>45854</v>
      </c>
      <c r="B7" s="7" t="s">
        <v>139</v>
      </c>
      <c r="C7" s="6" t="s">
        <v>21</v>
      </c>
      <c r="D7" s="1"/>
      <c r="E7" s="1"/>
      <c r="F7" s="1"/>
      <c r="G7" s="1"/>
      <c r="H7" s="1">
        <v>-115.83</v>
      </c>
      <c r="I7" s="1"/>
      <c r="J7" s="1"/>
      <c r="K7" s="1"/>
      <c r="L7" s="1"/>
      <c r="M7" s="1">
        <v>-115.83</v>
      </c>
    </row>
    <row r="8" spans="1:13" x14ac:dyDescent="0.25">
      <c r="A8" s="4">
        <v>45854</v>
      </c>
      <c r="B8" s="7" t="s">
        <v>138</v>
      </c>
      <c r="C8" s="6" t="s">
        <v>21</v>
      </c>
      <c r="D8" s="1"/>
      <c r="E8" s="1"/>
      <c r="F8" s="1"/>
      <c r="G8" s="1"/>
      <c r="H8" s="1"/>
      <c r="I8" s="1"/>
      <c r="J8" s="1">
        <v>-2</v>
      </c>
      <c r="K8" s="1"/>
      <c r="L8" s="1"/>
      <c r="M8" s="1">
        <v>-2</v>
      </c>
    </row>
    <row r="9" spans="1:13" x14ac:dyDescent="0.25">
      <c r="A9" s="4">
        <v>45842</v>
      </c>
      <c r="B9" s="7" t="s">
        <v>140</v>
      </c>
      <c r="C9" s="6" t="s">
        <v>21</v>
      </c>
      <c r="D9" s="1"/>
      <c r="E9" s="1"/>
      <c r="F9" s="1"/>
      <c r="G9" s="1"/>
      <c r="H9" s="1">
        <v>-350</v>
      </c>
      <c r="I9" s="1"/>
      <c r="J9" s="1"/>
      <c r="K9" s="1"/>
      <c r="L9" s="1"/>
      <c r="M9" s="1">
        <v>-350</v>
      </c>
    </row>
    <row r="10" spans="1:13" x14ac:dyDescent="0.25">
      <c r="A10" s="4">
        <v>45842</v>
      </c>
      <c r="B10" s="26" t="s">
        <v>141</v>
      </c>
      <c r="C10" s="6" t="s">
        <v>21</v>
      </c>
      <c r="D10" s="1"/>
      <c r="E10" s="1"/>
      <c r="F10" s="1"/>
      <c r="G10" s="1"/>
      <c r="H10" s="1">
        <v>-280</v>
      </c>
      <c r="I10" s="1"/>
      <c r="J10" s="1"/>
      <c r="K10" s="1"/>
      <c r="L10" s="1"/>
      <c r="M10" s="1">
        <v>-280</v>
      </c>
    </row>
    <row r="11" spans="1:13" x14ac:dyDescent="0.25">
      <c r="A11" s="4">
        <v>45842</v>
      </c>
      <c r="B11" s="7" t="s">
        <v>142</v>
      </c>
      <c r="C11" s="6" t="s">
        <v>21</v>
      </c>
      <c r="D11" s="1"/>
      <c r="E11" s="1"/>
      <c r="F11" s="1"/>
      <c r="G11" s="1"/>
      <c r="H11" s="1"/>
      <c r="I11" s="1">
        <v>-20</v>
      </c>
      <c r="J11" s="1"/>
      <c r="K11" s="1"/>
      <c r="L11" s="1"/>
      <c r="M11" s="1">
        <v>-20</v>
      </c>
    </row>
    <row r="12" spans="1:13" x14ac:dyDescent="0.25">
      <c r="A12" s="4">
        <v>45842</v>
      </c>
      <c r="B12" s="7" t="s">
        <v>154</v>
      </c>
      <c r="C12" s="6" t="s">
        <v>21</v>
      </c>
      <c r="D12" s="1"/>
      <c r="E12" s="1">
        <v>-560.79999999999995</v>
      </c>
      <c r="F12" s="1"/>
      <c r="G12" s="1"/>
      <c r="H12" s="1"/>
      <c r="I12" s="1"/>
      <c r="J12" s="1"/>
      <c r="K12" s="1"/>
      <c r="L12" s="1"/>
      <c r="M12" s="1">
        <v>-560.79999999999995</v>
      </c>
    </row>
    <row r="13" spans="1:13" x14ac:dyDescent="0.25">
      <c r="A13" s="4">
        <v>45842</v>
      </c>
      <c r="B13" s="7" t="s">
        <v>143</v>
      </c>
      <c r="C13" s="6" t="s">
        <v>21</v>
      </c>
      <c r="D13" s="1"/>
      <c r="E13" s="1"/>
      <c r="F13" s="1"/>
      <c r="G13" s="1"/>
      <c r="H13" s="1">
        <v>-250</v>
      </c>
      <c r="I13" s="1"/>
      <c r="J13" s="1"/>
      <c r="K13" s="1"/>
      <c r="L13" s="1">
        <f>IF(C13="C",SUM(D13:K13),0)</f>
        <v>0</v>
      </c>
      <c r="M13" s="1">
        <f>IF(C13="B",SUM(D13:K13),0)</f>
        <v>-250</v>
      </c>
    </row>
    <row r="14" spans="1:13" x14ac:dyDescent="0.25">
      <c r="A14" s="4">
        <v>45849</v>
      </c>
      <c r="B14" s="7" t="s">
        <v>155</v>
      </c>
      <c r="C14" s="6" t="s">
        <v>21</v>
      </c>
      <c r="D14" s="1"/>
      <c r="E14" s="1"/>
      <c r="F14" s="1"/>
      <c r="G14" s="1"/>
      <c r="H14" s="1"/>
      <c r="I14" s="1">
        <v>-416</v>
      </c>
      <c r="J14" s="1"/>
      <c r="K14" s="1"/>
      <c r="L14" s="1"/>
      <c r="M14" s="1">
        <v>-416</v>
      </c>
    </row>
    <row r="15" spans="1:13" x14ac:dyDescent="0.25">
      <c r="A15" s="4">
        <v>45849</v>
      </c>
      <c r="B15" s="7" t="s">
        <v>144</v>
      </c>
      <c r="C15" s="6" t="s">
        <v>21</v>
      </c>
      <c r="D15" s="1"/>
      <c r="E15" s="1"/>
      <c r="F15" s="1"/>
      <c r="G15" s="1"/>
      <c r="H15" s="1">
        <v>-348</v>
      </c>
      <c r="I15" s="1"/>
      <c r="J15" s="1"/>
      <c r="K15" s="1"/>
      <c r="L15" s="1"/>
      <c r="M15" s="1">
        <v>-348</v>
      </c>
    </row>
    <row r="16" spans="1:13" x14ac:dyDescent="0.25">
      <c r="A16" s="4">
        <v>45849</v>
      </c>
      <c r="B16" s="7" t="s">
        <v>145</v>
      </c>
      <c r="C16" s="6" t="s">
        <v>21</v>
      </c>
      <c r="D16" s="1"/>
      <c r="E16" s="1"/>
      <c r="F16" s="1"/>
      <c r="G16" s="1"/>
      <c r="H16" s="1">
        <v>-0.99</v>
      </c>
      <c r="I16" s="1"/>
      <c r="J16" s="1"/>
      <c r="K16" s="1"/>
      <c r="L16" s="1"/>
      <c r="M16" s="1">
        <v>-0.99</v>
      </c>
    </row>
    <row r="17" spans="1:13" x14ac:dyDescent="0.25">
      <c r="A17" s="4">
        <v>45849</v>
      </c>
      <c r="B17" s="26" t="s">
        <v>156</v>
      </c>
      <c r="C17" s="6" t="s">
        <v>21</v>
      </c>
      <c r="D17" s="1"/>
      <c r="E17" s="1"/>
      <c r="F17" s="1">
        <v>-1068.8</v>
      </c>
      <c r="G17" s="1"/>
      <c r="H17" s="1"/>
      <c r="I17" s="1"/>
      <c r="J17" s="1"/>
      <c r="K17" s="1"/>
      <c r="L17" s="1"/>
      <c r="M17" s="1">
        <v>-1068.8</v>
      </c>
    </row>
    <row r="18" spans="1:13" x14ac:dyDescent="0.25">
      <c r="A18" s="25">
        <v>45849</v>
      </c>
      <c r="B18" s="26" t="s">
        <v>146</v>
      </c>
      <c r="C18" s="6" t="s">
        <v>21</v>
      </c>
      <c r="D18" s="1"/>
      <c r="E18" s="1"/>
      <c r="F18" s="1"/>
      <c r="G18" s="1"/>
      <c r="H18" s="1">
        <v>-150.57</v>
      </c>
      <c r="I18" s="1"/>
      <c r="J18" s="1"/>
      <c r="K18" s="1"/>
      <c r="L18" s="1"/>
      <c r="M18" s="1">
        <v>-150.57</v>
      </c>
    </row>
    <row r="19" spans="1:13" x14ac:dyDescent="0.25">
      <c r="A19" s="4">
        <v>45855</v>
      </c>
      <c r="B19" s="7" t="s">
        <v>147</v>
      </c>
      <c r="C19" s="6" t="s">
        <v>21</v>
      </c>
      <c r="D19" s="9"/>
      <c r="E19" s="9"/>
      <c r="F19" s="9"/>
      <c r="G19" s="9"/>
      <c r="H19" s="9"/>
      <c r="I19" s="9"/>
      <c r="J19" s="9">
        <v>-387.9</v>
      </c>
      <c r="K19" s="9"/>
      <c r="L19" s="1">
        <f>IF(C19="C",SUM(D19:K19),0)</f>
        <v>0</v>
      </c>
      <c r="M19" s="9">
        <f>IF(C19="B",SUM(D19:K19),0)</f>
        <v>-387.9</v>
      </c>
    </row>
    <row r="20" spans="1:13" x14ac:dyDescent="0.25">
      <c r="A20" s="4">
        <v>45855</v>
      </c>
      <c r="B20" s="6" t="s">
        <v>157</v>
      </c>
      <c r="C20" s="6" t="s">
        <v>21</v>
      </c>
      <c r="D20" s="1"/>
      <c r="E20" s="1"/>
      <c r="F20" s="1"/>
      <c r="G20" s="1"/>
      <c r="H20" s="1"/>
      <c r="I20" s="1"/>
      <c r="J20" s="1">
        <v>-750</v>
      </c>
      <c r="K20" s="1"/>
      <c r="L20" s="1">
        <f>IF(C20="C",SUM(D20:K20),0)</f>
        <v>0</v>
      </c>
      <c r="M20" s="1">
        <f>IF(C20="B",SUM(D20:K20),0)</f>
        <v>-750</v>
      </c>
    </row>
    <row r="21" spans="1:13" x14ac:dyDescent="0.25">
      <c r="A21" s="4">
        <v>45855</v>
      </c>
      <c r="B21" s="6" t="s">
        <v>148</v>
      </c>
      <c r="C21" s="6" t="s">
        <v>21</v>
      </c>
      <c r="D21" s="1"/>
      <c r="E21" s="1"/>
      <c r="F21" s="1"/>
      <c r="G21" s="1"/>
      <c r="H21" s="1">
        <v>-500</v>
      </c>
      <c r="I21" s="1"/>
      <c r="J21" s="1"/>
      <c r="K21" s="1"/>
      <c r="L21" s="1"/>
      <c r="M21" s="1">
        <v>-500</v>
      </c>
    </row>
    <row r="22" spans="1:13" x14ac:dyDescent="0.25">
      <c r="A22" s="4">
        <v>45855</v>
      </c>
      <c r="B22" s="6" t="s">
        <v>158</v>
      </c>
      <c r="C22" s="6" t="s">
        <v>21</v>
      </c>
      <c r="D22" s="1"/>
      <c r="E22" s="1"/>
      <c r="F22" s="1"/>
      <c r="G22" s="1"/>
      <c r="H22" s="1"/>
      <c r="I22" s="1"/>
      <c r="J22" s="1"/>
      <c r="K22" s="1">
        <v>-169</v>
      </c>
      <c r="L22" s="1"/>
      <c r="M22" s="1">
        <v>-169</v>
      </c>
    </row>
    <row r="23" spans="1:13" x14ac:dyDescent="0.25">
      <c r="A23" s="4">
        <v>45855</v>
      </c>
      <c r="B23" s="7" t="s">
        <v>159</v>
      </c>
      <c r="C23" s="6" t="s">
        <v>21</v>
      </c>
      <c r="D23" s="1"/>
      <c r="E23" s="1"/>
      <c r="F23" s="1"/>
      <c r="G23" s="1"/>
      <c r="H23" s="1"/>
      <c r="I23" s="1"/>
      <c r="J23" s="1"/>
      <c r="K23" s="1">
        <v>-192.38</v>
      </c>
      <c r="L23" s="1"/>
      <c r="M23" s="1">
        <v>-192.38</v>
      </c>
    </row>
    <row r="24" spans="1:13" x14ac:dyDescent="0.25">
      <c r="A24" s="4">
        <v>45855</v>
      </c>
      <c r="B24" s="6" t="s">
        <v>149</v>
      </c>
      <c r="C24" s="6" t="s">
        <v>21</v>
      </c>
      <c r="D24" s="1"/>
      <c r="E24" s="1"/>
      <c r="F24" s="1"/>
      <c r="G24" s="1">
        <v>-214.22</v>
      </c>
      <c r="H24" s="1"/>
      <c r="I24" s="1"/>
      <c r="J24" s="1"/>
      <c r="K24" s="1"/>
      <c r="L24" s="1"/>
      <c r="M24" s="1">
        <v>-214.22</v>
      </c>
    </row>
    <row r="25" spans="1:13" x14ac:dyDescent="0.25">
      <c r="A25" s="4">
        <v>45863</v>
      </c>
      <c r="B25" s="6" t="s">
        <v>150</v>
      </c>
      <c r="C25" s="6" t="s">
        <v>21</v>
      </c>
      <c r="D25" s="1"/>
      <c r="E25" s="1"/>
      <c r="F25" s="1"/>
      <c r="G25" s="1"/>
      <c r="H25" s="1">
        <v>-65.290000000000006</v>
      </c>
      <c r="I25" s="1"/>
      <c r="J25" s="1"/>
      <c r="K25" s="1"/>
      <c r="L25" s="1"/>
      <c r="M25" s="1">
        <v>-65.290000000000006</v>
      </c>
    </row>
    <row r="26" spans="1:13" x14ac:dyDescent="0.25">
      <c r="A26" s="4">
        <v>45859</v>
      </c>
      <c r="B26" s="7" t="s">
        <v>151</v>
      </c>
      <c r="C26" s="6" t="s">
        <v>21</v>
      </c>
      <c r="D26" s="1"/>
      <c r="E26" s="1"/>
      <c r="F26" s="1"/>
      <c r="G26" s="1">
        <v>-5824.65</v>
      </c>
      <c r="H26" s="1"/>
      <c r="I26" s="9"/>
      <c r="J26" s="1"/>
      <c r="K26" s="1"/>
      <c r="L26" s="1">
        <f>IF(C26="C",SUM(D26:K26),0)</f>
        <v>0</v>
      </c>
      <c r="M26" s="9">
        <f>IF(C26="B",SUM(D26:K26),0)</f>
        <v>-5824.65</v>
      </c>
    </row>
    <row r="27" spans="1:13" x14ac:dyDescent="0.25">
      <c r="A27" s="4">
        <v>45868</v>
      </c>
      <c r="B27" s="10" t="s">
        <v>160</v>
      </c>
      <c r="C27" s="6" t="s">
        <v>21</v>
      </c>
      <c r="D27" s="9"/>
      <c r="E27" s="9"/>
      <c r="F27" s="9"/>
      <c r="G27" s="9"/>
      <c r="H27" s="9"/>
      <c r="I27" s="11">
        <v>-223.6</v>
      </c>
      <c r="J27" s="9"/>
      <c r="K27" s="9"/>
      <c r="L27" s="1">
        <f>IF(C27="C",SUM(D27:K27),0)</f>
        <v>0</v>
      </c>
      <c r="M27" s="9">
        <f>IF(C27="B",SUM(D27:K27),0)</f>
        <v>-223.6</v>
      </c>
    </row>
    <row r="28" spans="1:13" x14ac:dyDescent="0.25">
      <c r="A28" s="4">
        <v>45868</v>
      </c>
      <c r="B28" s="7" t="s">
        <v>161</v>
      </c>
      <c r="C28" s="6" t="s">
        <v>21</v>
      </c>
      <c r="D28" s="1"/>
      <c r="E28" s="1"/>
      <c r="F28" s="1"/>
      <c r="G28" s="1"/>
      <c r="H28" s="1"/>
      <c r="I28" s="1">
        <v>-796.25</v>
      </c>
      <c r="J28" s="1"/>
      <c r="K28" s="1"/>
      <c r="L28" s="1">
        <f>IF(C28="C",SUM(D28:K28),0)</f>
        <v>0</v>
      </c>
      <c r="M28" s="1">
        <f>IF(C28="B",SUM(D28:K28),0)</f>
        <v>-796.25</v>
      </c>
    </row>
    <row r="29" spans="1:13" x14ac:dyDescent="0.25">
      <c r="A29" s="4">
        <v>45868</v>
      </c>
      <c r="B29" s="7" t="s">
        <v>162</v>
      </c>
      <c r="C29" s="6" t="s">
        <v>21</v>
      </c>
      <c r="D29" s="1"/>
      <c r="E29" s="1"/>
      <c r="F29" s="1"/>
      <c r="G29" s="1"/>
      <c r="H29" s="1"/>
      <c r="I29" s="1">
        <v>-1700</v>
      </c>
      <c r="J29" s="1"/>
      <c r="K29" s="1"/>
      <c r="L29" s="1"/>
      <c r="M29" s="1">
        <v>-1700</v>
      </c>
    </row>
    <row r="30" spans="1:13" x14ac:dyDescent="0.25">
      <c r="A30" s="4">
        <v>45868</v>
      </c>
      <c r="B30" s="7" t="s">
        <v>163</v>
      </c>
      <c r="C30" s="6" t="s">
        <v>21</v>
      </c>
      <c r="D30" s="1"/>
      <c r="E30" s="1"/>
      <c r="F30" s="1"/>
      <c r="G30" s="1"/>
      <c r="H30" s="1"/>
      <c r="I30" s="1">
        <v>-796.25</v>
      </c>
      <c r="J30" s="1"/>
      <c r="K30" s="1"/>
      <c r="L30" s="1"/>
      <c r="M30" s="1">
        <v>-796.25</v>
      </c>
    </row>
    <row r="31" spans="1:13" x14ac:dyDescent="0.25">
      <c r="A31" s="4">
        <v>45868</v>
      </c>
      <c r="B31" s="7" t="s">
        <v>164</v>
      </c>
      <c r="C31" s="6" t="s">
        <v>21</v>
      </c>
      <c r="D31" s="1"/>
      <c r="E31" s="1"/>
      <c r="F31" s="1"/>
      <c r="G31" s="1"/>
      <c r="H31" s="1"/>
      <c r="I31" s="1">
        <v>-1700</v>
      </c>
      <c r="J31" s="1"/>
      <c r="K31" s="1"/>
      <c r="L31" s="1"/>
      <c r="M31" s="1">
        <v>-1700</v>
      </c>
    </row>
    <row r="32" spans="1:13" x14ac:dyDescent="0.25">
      <c r="A32" s="4">
        <v>45868</v>
      </c>
      <c r="B32" s="7" t="s">
        <v>152</v>
      </c>
      <c r="C32" s="6" t="s">
        <v>21</v>
      </c>
      <c r="D32" s="1"/>
      <c r="E32" s="1"/>
      <c r="F32" s="1"/>
      <c r="G32" s="1"/>
      <c r="H32" s="1">
        <v>-350</v>
      </c>
      <c r="I32" s="1"/>
      <c r="J32" s="1"/>
      <c r="K32" s="1"/>
      <c r="L32" s="1"/>
      <c r="M32" s="1">
        <v>-350</v>
      </c>
    </row>
    <row r="33" spans="1:13" x14ac:dyDescent="0.25">
      <c r="A33" s="4"/>
      <c r="B33" s="6" t="s">
        <v>37</v>
      </c>
      <c r="C33" s="6" t="s">
        <v>21</v>
      </c>
      <c r="D33" s="1"/>
      <c r="E33" s="1"/>
      <c r="F33" s="1"/>
      <c r="G33" s="1"/>
      <c r="H33" s="1"/>
      <c r="I33" s="1"/>
      <c r="J33" s="1">
        <v>-15.83</v>
      </c>
      <c r="K33" s="1"/>
      <c r="L33" s="1"/>
      <c r="M33" s="1">
        <v>-15.83</v>
      </c>
    </row>
    <row r="34" spans="1:13" x14ac:dyDescent="0.25">
      <c r="A34" s="4"/>
      <c r="B34" s="5"/>
      <c r="C34" s="5"/>
      <c r="D34" s="1"/>
      <c r="E34" s="1">
        <f>SUM(E3:E29)</f>
        <v>-560.79999999999995</v>
      </c>
      <c r="F34" s="1">
        <f>SUM(F3:F33)</f>
        <v>-1142.8</v>
      </c>
      <c r="G34" s="1">
        <f>SUM(G3:G33)</f>
        <v>-6038.87</v>
      </c>
      <c r="H34" s="1">
        <f>SUM(H4:H33)</f>
        <v>-2410.6799999999998</v>
      </c>
      <c r="I34" s="1">
        <f>SUM(I3:I33)</f>
        <v>-5652.1</v>
      </c>
      <c r="J34" s="1">
        <f>SUM(J3:J33)</f>
        <v>-1209.3799999999999</v>
      </c>
      <c r="K34" s="1"/>
      <c r="L34" s="1">
        <f>SUM(L3:L29)</f>
        <v>0</v>
      </c>
      <c r="M34" s="16">
        <f>SUM(M3:M33)</f>
        <v>-17376.010000000002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F3AC5-9D05-4A5B-8EE7-A87E53D08AE0}">
  <dimension ref="A1:M21"/>
  <sheetViews>
    <sheetView workbookViewId="0">
      <selection activeCell="H23" sqref="H23"/>
    </sheetView>
  </sheetViews>
  <sheetFormatPr defaultRowHeight="15" x14ac:dyDescent="0.25"/>
  <cols>
    <col min="1" max="1" width="6.7109375" customWidth="1"/>
    <col min="2" max="2" width="77.42578125" bestFit="1" customWidth="1"/>
    <col min="3" max="3" width="4.85546875" bestFit="1" customWidth="1"/>
    <col min="4" max="4" width="6.7109375" bestFit="1" customWidth="1"/>
    <col min="6" max="6" width="8.85546875" bestFit="1" customWidth="1"/>
    <col min="7" max="7" width="10" customWidth="1"/>
    <col min="9" max="9" width="13" customWidth="1"/>
    <col min="10" max="10" width="10.7109375" customWidth="1"/>
    <col min="11" max="11" width="9.85546875" customWidth="1"/>
    <col min="13" max="13" width="9.7109375" bestFit="1" customWidth="1"/>
  </cols>
  <sheetData>
    <row r="1" spans="1:13" x14ac:dyDescent="0.25">
      <c r="A1" s="27">
        <v>45870</v>
      </c>
      <c r="B1" s="28" t="s">
        <v>165</v>
      </c>
      <c r="C1" s="30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/>
      <c r="L1" s="31" t="s">
        <v>9</v>
      </c>
      <c r="M1" s="31"/>
    </row>
    <row r="2" spans="1:13" ht="45" x14ac:dyDescent="0.25">
      <c r="A2" s="27"/>
      <c r="B2" s="29"/>
      <c r="C2" s="30"/>
      <c r="D2" s="1" t="s">
        <v>10</v>
      </c>
      <c r="E2" s="1" t="s">
        <v>11</v>
      </c>
      <c r="F2" s="1" t="s">
        <v>12</v>
      </c>
      <c r="G2" s="2" t="s">
        <v>13</v>
      </c>
      <c r="H2" s="3" t="s">
        <v>14</v>
      </c>
      <c r="I2" s="3" t="s">
        <v>15</v>
      </c>
      <c r="J2" s="3" t="s">
        <v>16</v>
      </c>
      <c r="K2" s="3" t="s">
        <v>17</v>
      </c>
      <c r="L2" s="1" t="s">
        <v>10</v>
      </c>
      <c r="M2" s="1" t="s">
        <v>18</v>
      </c>
    </row>
    <row r="3" spans="1:13" x14ac:dyDescent="0.25">
      <c r="A3" s="4">
        <v>45870</v>
      </c>
      <c r="B3" s="5"/>
      <c r="C3" s="6" t="s">
        <v>19</v>
      </c>
      <c r="D3" s="1">
        <v>0</v>
      </c>
      <c r="E3" s="1"/>
      <c r="F3" s="1"/>
      <c r="G3" s="1"/>
      <c r="H3" s="1"/>
      <c r="I3" s="1"/>
      <c r="J3" s="1"/>
      <c r="K3" s="1"/>
      <c r="L3" s="1">
        <v>0</v>
      </c>
      <c r="M3" s="1">
        <f t="shared" ref="M3:M18" si="0">IF(C3="B",SUM(D3:K3),0)</f>
        <v>0</v>
      </c>
    </row>
    <row r="4" spans="1:13" x14ac:dyDescent="0.25">
      <c r="A4" s="4">
        <v>45887</v>
      </c>
      <c r="B4" s="7" t="s">
        <v>166</v>
      </c>
      <c r="C4" s="6" t="s">
        <v>21</v>
      </c>
      <c r="D4" s="1"/>
      <c r="E4" s="1"/>
      <c r="F4" s="1">
        <v>-223.9</v>
      </c>
      <c r="G4" s="1"/>
      <c r="H4" s="1"/>
      <c r="I4" s="1"/>
      <c r="J4" s="1"/>
      <c r="K4" s="1"/>
      <c r="L4" s="1">
        <f t="shared" ref="L4:L17" si="1">IF(C4="C",SUM(D4:K4),0)</f>
        <v>0</v>
      </c>
      <c r="M4" s="1">
        <f t="shared" si="0"/>
        <v>-223.9</v>
      </c>
    </row>
    <row r="5" spans="1:13" x14ac:dyDescent="0.25">
      <c r="A5" s="4">
        <v>45887</v>
      </c>
      <c r="B5" s="7" t="s">
        <v>167</v>
      </c>
      <c r="C5" s="6"/>
      <c r="D5" s="1"/>
      <c r="E5" s="1"/>
      <c r="F5" s="1"/>
      <c r="G5" s="1"/>
      <c r="H5" s="1">
        <v>-16.45</v>
      </c>
      <c r="I5" s="1"/>
      <c r="J5" s="1"/>
      <c r="K5" s="1"/>
      <c r="L5" s="1"/>
      <c r="M5" s="1">
        <v>-16.45</v>
      </c>
    </row>
    <row r="6" spans="1:13" x14ac:dyDescent="0.25">
      <c r="A6" s="4">
        <v>45886</v>
      </c>
      <c r="B6" s="7" t="s">
        <v>168</v>
      </c>
      <c r="C6" s="6"/>
      <c r="D6" s="1"/>
      <c r="E6" s="1"/>
      <c r="F6" s="1"/>
      <c r="G6" s="1"/>
      <c r="H6" s="1"/>
      <c r="I6" s="1"/>
      <c r="J6" s="1">
        <v>-2</v>
      </c>
      <c r="K6" s="1"/>
      <c r="L6" s="1"/>
      <c r="M6" s="1">
        <v>-2</v>
      </c>
    </row>
    <row r="7" spans="1:13" ht="26.25" x14ac:dyDescent="0.25">
      <c r="A7" s="4">
        <v>45894</v>
      </c>
      <c r="B7" s="7" t="s">
        <v>169</v>
      </c>
      <c r="C7" s="6" t="s">
        <v>21</v>
      </c>
      <c r="D7" s="1"/>
      <c r="E7" s="1"/>
      <c r="F7" s="1"/>
      <c r="G7" s="1"/>
      <c r="H7" s="1">
        <v>-70.17</v>
      </c>
      <c r="I7" s="1"/>
      <c r="J7" s="1"/>
      <c r="K7" s="1"/>
      <c r="L7" s="1">
        <f t="shared" si="1"/>
        <v>0</v>
      </c>
      <c r="M7" s="1">
        <f t="shared" si="0"/>
        <v>-70.17</v>
      </c>
    </row>
    <row r="8" spans="1:13" ht="26.25" x14ac:dyDescent="0.25">
      <c r="A8" s="4">
        <v>45887</v>
      </c>
      <c r="B8" s="7" t="s">
        <v>174</v>
      </c>
      <c r="C8" s="8" t="s">
        <v>21</v>
      </c>
      <c r="D8" s="9"/>
      <c r="E8" s="9"/>
      <c r="F8" s="9"/>
      <c r="G8" s="9"/>
      <c r="H8" s="9">
        <v>-5611.63</v>
      </c>
      <c r="I8" s="9"/>
      <c r="J8" s="9"/>
      <c r="K8" s="9"/>
      <c r="L8" s="1">
        <f>IF(C8="C",SUM(D8:K8),0)</f>
        <v>0</v>
      </c>
      <c r="M8" s="9">
        <f t="shared" si="0"/>
        <v>-5611.63</v>
      </c>
    </row>
    <row r="9" spans="1:13" x14ac:dyDescent="0.25">
      <c r="A9" s="4">
        <v>45887</v>
      </c>
      <c r="B9" s="6" t="s">
        <v>170</v>
      </c>
      <c r="C9" s="6" t="s">
        <v>21</v>
      </c>
      <c r="D9" s="1"/>
      <c r="E9" s="1"/>
      <c r="F9" s="1"/>
      <c r="G9" s="1"/>
      <c r="H9" s="1"/>
      <c r="I9" s="1"/>
      <c r="J9" s="1">
        <v>-530.58000000000004</v>
      </c>
      <c r="K9" s="1"/>
      <c r="L9" s="1">
        <f t="shared" si="1"/>
        <v>0</v>
      </c>
      <c r="M9" s="1">
        <f t="shared" si="0"/>
        <v>-530.58000000000004</v>
      </c>
    </row>
    <row r="10" spans="1:13" x14ac:dyDescent="0.25">
      <c r="A10" s="4">
        <v>45887</v>
      </c>
      <c r="B10" s="6" t="s">
        <v>175</v>
      </c>
      <c r="C10" s="6"/>
      <c r="D10" s="1"/>
      <c r="E10" s="1"/>
      <c r="F10" s="1"/>
      <c r="G10" s="1"/>
      <c r="H10" s="1"/>
      <c r="I10" s="1"/>
      <c r="J10" s="1">
        <v>-1484.12</v>
      </c>
      <c r="K10" s="1"/>
      <c r="L10" s="1"/>
      <c r="M10" s="1">
        <v>-1484.12</v>
      </c>
    </row>
    <row r="11" spans="1:13" x14ac:dyDescent="0.25">
      <c r="A11" s="4">
        <v>45895</v>
      </c>
      <c r="B11" s="7" t="s">
        <v>176</v>
      </c>
      <c r="C11" s="8" t="s">
        <v>21</v>
      </c>
      <c r="D11" s="1"/>
      <c r="E11" s="1"/>
      <c r="F11" s="1"/>
      <c r="G11" s="1"/>
      <c r="H11" s="1"/>
      <c r="I11" s="9"/>
      <c r="J11" s="1"/>
      <c r="K11" s="1">
        <v>-157</v>
      </c>
      <c r="L11" s="1">
        <f t="shared" si="1"/>
        <v>0</v>
      </c>
      <c r="M11" s="9">
        <f t="shared" si="0"/>
        <v>-157</v>
      </c>
    </row>
    <row r="12" spans="1:13" x14ac:dyDescent="0.25">
      <c r="A12" s="4">
        <v>45895</v>
      </c>
      <c r="B12" s="10" t="s">
        <v>177</v>
      </c>
      <c r="C12" s="8" t="s">
        <v>21</v>
      </c>
      <c r="D12" s="9"/>
      <c r="E12" s="9"/>
      <c r="F12" s="9"/>
      <c r="G12" s="9"/>
      <c r="H12" s="9"/>
      <c r="I12" s="11">
        <v>-541.01</v>
      </c>
      <c r="J12" s="9"/>
      <c r="K12" s="9"/>
      <c r="L12" s="1">
        <f t="shared" si="1"/>
        <v>0</v>
      </c>
      <c r="M12" s="9">
        <f t="shared" si="0"/>
        <v>-541.01</v>
      </c>
    </row>
    <row r="13" spans="1:13" ht="25.5" x14ac:dyDescent="0.25">
      <c r="A13" s="4">
        <v>45895</v>
      </c>
      <c r="B13" s="10" t="s">
        <v>171</v>
      </c>
      <c r="C13" s="8"/>
      <c r="D13" s="9"/>
      <c r="E13" s="9"/>
      <c r="F13" s="9"/>
      <c r="G13" s="1"/>
      <c r="H13" s="9"/>
      <c r="I13" s="9">
        <v>-150</v>
      </c>
      <c r="J13" s="9"/>
      <c r="K13" s="9"/>
      <c r="L13" s="1"/>
      <c r="M13" s="9">
        <v>-150</v>
      </c>
    </row>
    <row r="14" spans="1:13" x14ac:dyDescent="0.25">
      <c r="A14" s="4">
        <v>45895</v>
      </c>
      <c r="B14" s="12" t="s">
        <v>178</v>
      </c>
      <c r="C14" s="8" t="s">
        <v>21</v>
      </c>
      <c r="D14" s="9"/>
      <c r="E14" s="9"/>
      <c r="F14" s="9"/>
      <c r="G14" s="1"/>
      <c r="H14" s="9">
        <v>-68.849999999999994</v>
      </c>
      <c r="I14" s="9"/>
      <c r="J14" s="9"/>
      <c r="K14" s="9"/>
      <c r="L14" s="1">
        <f t="shared" si="1"/>
        <v>0</v>
      </c>
      <c r="M14" s="9">
        <f t="shared" si="0"/>
        <v>-68.849999999999994</v>
      </c>
    </row>
    <row r="15" spans="1:13" ht="26.25" x14ac:dyDescent="0.25">
      <c r="A15" s="4">
        <v>45895</v>
      </c>
      <c r="B15" s="7" t="s">
        <v>179</v>
      </c>
      <c r="C15" s="6" t="s">
        <v>21</v>
      </c>
      <c r="D15" s="1"/>
      <c r="E15" s="1"/>
      <c r="F15" s="1"/>
      <c r="G15" s="1"/>
      <c r="H15" s="1"/>
      <c r="I15" s="1"/>
      <c r="J15" s="1"/>
      <c r="K15" s="1">
        <v>-124.8</v>
      </c>
      <c r="L15" s="1">
        <f t="shared" si="1"/>
        <v>0</v>
      </c>
      <c r="M15" s="1">
        <f t="shared" si="0"/>
        <v>-124.8</v>
      </c>
    </row>
    <row r="16" spans="1:13" x14ac:dyDescent="0.25">
      <c r="A16" s="4">
        <v>45895</v>
      </c>
      <c r="B16" s="6" t="s">
        <v>172</v>
      </c>
      <c r="C16" s="6" t="s">
        <v>21</v>
      </c>
      <c r="D16" s="1"/>
      <c r="E16" s="1"/>
      <c r="F16" s="1"/>
      <c r="G16" s="1"/>
      <c r="H16" s="1">
        <v>-56.37</v>
      </c>
      <c r="I16" s="1"/>
      <c r="J16" s="1"/>
      <c r="K16" s="1"/>
      <c r="L16" s="1">
        <f t="shared" si="1"/>
        <v>0</v>
      </c>
      <c r="M16" s="1">
        <f t="shared" si="0"/>
        <v>-56.37</v>
      </c>
    </row>
    <row r="17" spans="1:13" x14ac:dyDescent="0.25">
      <c r="A17" s="4">
        <v>45895</v>
      </c>
      <c r="B17" s="6" t="s">
        <v>173</v>
      </c>
      <c r="C17" s="6" t="s">
        <v>21</v>
      </c>
      <c r="D17" s="1"/>
      <c r="E17" s="1"/>
      <c r="F17" s="1"/>
      <c r="G17" s="1">
        <v>-6657.1</v>
      </c>
      <c r="H17" s="1"/>
      <c r="I17" s="1"/>
      <c r="J17" s="1"/>
      <c r="K17" s="1"/>
      <c r="L17" s="1">
        <f t="shared" si="1"/>
        <v>0</v>
      </c>
      <c r="M17" s="1">
        <f t="shared" si="0"/>
        <v>-6657.1</v>
      </c>
    </row>
    <row r="18" spans="1:13" x14ac:dyDescent="0.25">
      <c r="A18" s="4">
        <v>45895</v>
      </c>
      <c r="B18" s="7" t="s">
        <v>180</v>
      </c>
      <c r="C18" s="6" t="s">
        <v>21</v>
      </c>
      <c r="D18" s="1"/>
      <c r="E18" s="1"/>
      <c r="F18" s="1"/>
      <c r="G18" s="1">
        <v>-297.69</v>
      </c>
      <c r="H18" s="1"/>
      <c r="I18" s="1"/>
      <c r="J18" s="1"/>
      <c r="K18" s="1"/>
      <c r="L18" s="1">
        <f>IF(C18="C",SUM(D18:K18),0)</f>
        <v>0</v>
      </c>
      <c r="M18" s="1">
        <f t="shared" si="0"/>
        <v>-297.69</v>
      </c>
    </row>
    <row r="19" spans="1:13" x14ac:dyDescent="0.25">
      <c r="A19" s="4"/>
      <c r="B19" s="6"/>
      <c r="C19" s="6" t="s">
        <v>21</v>
      </c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"/>
      <c r="B20" s="6" t="s">
        <v>37</v>
      </c>
      <c r="C20" s="6" t="s">
        <v>21</v>
      </c>
      <c r="D20" s="1"/>
      <c r="E20" s="1"/>
      <c r="F20" s="1"/>
      <c r="G20" s="1"/>
      <c r="H20" s="1"/>
      <c r="I20" s="1"/>
      <c r="J20" s="1">
        <v>-11.63</v>
      </c>
      <c r="K20" s="1"/>
      <c r="L20" s="1">
        <f>IF(C20="C",SUM(D20:K20),0)</f>
        <v>0</v>
      </c>
      <c r="M20" s="1">
        <f>IF(C20="B",SUM(D20:K20),0)</f>
        <v>-11.63</v>
      </c>
    </row>
    <row r="21" spans="1:13" x14ac:dyDescent="0.25">
      <c r="A21" s="4"/>
      <c r="B21" s="5"/>
      <c r="C21" s="5"/>
      <c r="D21" s="1"/>
      <c r="E21" s="1">
        <f>SUM(E3:E18)</f>
        <v>0</v>
      </c>
      <c r="F21" s="1">
        <f>SUM(F3:F20)</f>
        <v>-223.9</v>
      </c>
      <c r="G21" s="1">
        <f>SUM(G3:G20)</f>
        <v>-6954.79</v>
      </c>
      <c r="H21" s="1">
        <f>SUM(H4:H20)</f>
        <v>-5823.47</v>
      </c>
      <c r="I21" s="1">
        <f>SUM(I3:I20)</f>
        <v>-691.01</v>
      </c>
      <c r="J21" s="1">
        <f>SUM(J3:J20)</f>
        <v>-2028.33</v>
      </c>
      <c r="K21" s="1"/>
      <c r="L21" s="1">
        <f>SUM(L3:L18)</f>
        <v>0</v>
      </c>
      <c r="M21" s="16">
        <f>SUM(M3:M20)</f>
        <v>-16003.3</v>
      </c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17225-E818-4A52-9268-B5CDFC3F436D}">
  <dimension ref="A1:M18"/>
  <sheetViews>
    <sheetView workbookViewId="0">
      <selection activeCell="J24" sqref="J24"/>
    </sheetView>
  </sheetViews>
  <sheetFormatPr defaultRowHeight="15" x14ac:dyDescent="0.25"/>
  <cols>
    <col min="1" max="1" width="4.85546875" bestFit="1" customWidth="1"/>
    <col min="2" max="2" width="57" customWidth="1"/>
    <col min="3" max="3" width="4.85546875" bestFit="1" customWidth="1"/>
    <col min="4" max="4" width="6.7109375" bestFit="1" customWidth="1"/>
    <col min="6" max="6" width="8.85546875" bestFit="1" customWidth="1"/>
    <col min="7" max="7" width="10.5703125" customWidth="1"/>
    <col min="8" max="8" width="8.7109375" bestFit="1" customWidth="1"/>
    <col min="9" max="9" width="12.42578125" customWidth="1"/>
    <col min="10" max="10" width="10.42578125" customWidth="1"/>
    <col min="11" max="11" width="10" customWidth="1"/>
    <col min="12" max="12" width="6.7109375" bestFit="1" customWidth="1"/>
    <col min="13" max="13" width="8.85546875" bestFit="1" customWidth="1"/>
  </cols>
  <sheetData>
    <row r="1" spans="1:13" x14ac:dyDescent="0.25">
      <c r="A1" s="27">
        <v>45901</v>
      </c>
      <c r="B1" s="28" t="s">
        <v>181</v>
      </c>
      <c r="C1" s="30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/>
      <c r="L1" s="31" t="s">
        <v>9</v>
      </c>
      <c r="M1" s="31"/>
    </row>
    <row r="2" spans="1:13" ht="45" x14ac:dyDescent="0.25">
      <c r="A2" s="27"/>
      <c r="B2" s="29"/>
      <c r="C2" s="30"/>
      <c r="D2" s="1" t="s">
        <v>10</v>
      </c>
      <c r="E2" s="1" t="s">
        <v>11</v>
      </c>
      <c r="F2" s="1" t="s">
        <v>12</v>
      </c>
      <c r="G2" s="2" t="s">
        <v>13</v>
      </c>
      <c r="H2" s="3" t="s">
        <v>14</v>
      </c>
      <c r="I2" s="3" t="s">
        <v>15</v>
      </c>
      <c r="J2" s="3" t="s">
        <v>16</v>
      </c>
      <c r="K2" s="3" t="s">
        <v>17</v>
      </c>
      <c r="L2" s="1" t="s">
        <v>10</v>
      </c>
      <c r="M2" s="1" t="s">
        <v>18</v>
      </c>
    </row>
    <row r="3" spans="1:13" x14ac:dyDescent="0.25">
      <c r="A3" s="4">
        <v>45901</v>
      </c>
      <c r="B3" s="5"/>
      <c r="C3" s="6" t="s">
        <v>19</v>
      </c>
      <c r="D3" s="1">
        <v>0</v>
      </c>
      <c r="E3" s="1"/>
      <c r="F3" s="1"/>
      <c r="G3" s="1"/>
      <c r="H3" s="1"/>
      <c r="I3" s="1"/>
      <c r="J3" s="1"/>
      <c r="K3" s="1"/>
      <c r="L3" s="1">
        <v>0</v>
      </c>
      <c r="M3" s="1">
        <f t="shared" ref="M3:M12" si="0">IF(C3="B",SUM(D3:K3),0)</f>
        <v>0</v>
      </c>
    </row>
    <row r="4" spans="1:13" x14ac:dyDescent="0.25">
      <c r="A4" s="4">
        <v>45915</v>
      </c>
      <c r="B4" s="7" t="s">
        <v>183</v>
      </c>
      <c r="C4" s="6" t="s">
        <v>21</v>
      </c>
      <c r="D4" s="1"/>
      <c r="E4" s="1"/>
      <c r="F4" s="1">
        <v>-74</v>
      </c>
      <c r="G4" s="1"/>
      <c r="H4" s="1"/>
      <c r="I4" s="1"/>
      <c r="J4" s="1"/>
      <c r="K4" s="1"/>
      <c r="L4" s="1">
        <f t="shared" ref="L4:L15" si="1">IF(C4="C",SUM(D4:K4),0)</f>
        <v>0</v>
      </c>
      <c r="M4" s="1">
        <f t="shared" si="0"/>
        <v>-74</v>
      </c>
    </row>
    <row r="5" spans="1:13" x14ac:dyDescent="0.25">
      <c r="A5" s="4">
        <v>45915</v>
      </c>
      <c r="B5" s="7" t="s">
        <v>182</v>
      </c>
      <c r="C5" s="6"/>
      <c r="D5" s="1"/>
      <c r="E5" s="1"/>
      <c r="F5" s="1"/>
      <c r="G5" s="1"/>
      <c r="H5" s="1"/>
      <c r="I5" s="1"/>
      <c r="J5" s="1">
        <v>-51.65</v>
      </c>
      <c r="K5" s="1"/>
      <c r="L5" s="1"/>
      <c r="M5" s="1">
        <v>-51.65</v>
      </c>
    </row>
    <row r="6" spans="1:13" x14ac:dyDescent="0.25">
      <c r="A6" s="4">
        <v>45925</v>
      </c>
      <c r="B6" s="19" t="s">
        <v>184</v>
      </c>
      <c r="C6" s="6" t="s">
        <v>21</v>
      </c>
      <c r="D6" s="1"/>
      <c r="E6" s="1"/>
      <c r="F6" s="1"/>
      <c r="G6" s="1"/>
      <c r="H6" s="1">
        <v>-70.17</v>
      </c>
      <c r="I6" s="1"/>
      <c r="J6" s="1"/>
      <c r="K6" s="1"/>
      <c r="L6" s="1">
        <f t="shared" si="1"/>
        <v>0</v>
      </c>
      <c r="M6" s="1">
        <f t="shared" si="0"/>
        <v>-70.17</v>
      </c>
    </row>
    <row r="7" spans="1:13" x14ac:dyDescent="0.25">
      <c r="A7" s="4">
        <v>45918</v>
      </c>
      <c r="B7" s="6" t="s">
        <v>185</v>
      </c>
      <c r="C7" s="6" t="s">
        <v>21</v>
      </c>
      <c r="D7" s="1"/>
      <c r="E7" s="1"/>
      <c r="F7" s="1"/>
      <c r="G7" s="1"/>
      <c r="H7" s="1"/>
      <c r="I7" s="1"/>
      <c r="J7" s="1">
        <v>-368.25</v>
      </c>
      <c r="K7" s="1"/>
      <c r="L7" s="1">
        <f t="shared" si="1"/>
        <v>0</v>
      </c>
      <c r="M7" s="1">
        <f t="shared" si="0"/>
        <v>-368.25</v>
      </c>
    </row>
    <row r="8" spans="1:13" x14ac:dyDescent="0.25">
      <c r="A8" s="4">
        <v>45887</v>
      </c>
      <c r="B8" s="6" t="s">
        <v>186</v>
      </c>
      <c r="C8" s="6"/>
      <c r="D8" s="1"/>
      <c r="E8" s="1"/>
      <c r="F8" s="1"/>
      <c r="G8" s="1"/>
      <c r="H8" s="1"/>
      <c r="I8" s="1"/>
      <c r="J8" s="1">
        <v>-106.08</v>
      </c>
      <c r="K8" s="1"/>
      <c r="L8" s="1"/>
      <c r="M8" s="1">
        <v>-106.08</v>
      </c>
    </row>
    <row r="9" spans="1:13" x14ac:dyDescent="0.25">
      <c r="A9" s="4">
        <v>45929</v>
      </c>
      <c r="B9" s="19" t="s">
        <v>187</v>
      </c>
      <c r="C9" s="8" t="s">
        <v>21</v>
      </c>
      <c r="D9" s="1"/>
      <c r="E9" s="1"/>
      <c r="F9" s="1"/>
      <c r="G9" s="1"/>
      <c r="H9" s="1">
        <v>-350</v>
      </c>
      <c r="I9" s="9"/>
      <c r="J9" s="1"/>
      <c r="K9" s="1"/>
      <c r="L9" s="1">
        <f t="shared" si="1"/>
        <v>0</v>
      </c>
      <c r="M9" s="9">
        <f t="shared" si="0"/>
        <v>-350</v>
      </c>
    </row>
    <row r="10" spans="1:13" ht="25.5" x14ac:dyDescent="0.25">
      <c r="A10" s="4">
        <v>45929</v>
      </c>
      <c r="B10" s="10" t="s">
        <v>188</v>
      </c>
      <c r="C10" s="8" t="s">
        <v>21</v>
      </c>
      <c r="D10" s="9"/>
      <c r="E10" s="9"/>
      <c r="F10" s="9"/>
      <c r="G10" s="9"/>
      <c r="H10" s="9">
        <v>-151.55000000000001</v>
      </c>
      <c r="I10" s="11"/>
      <c r="J10" s="9"/>
      <c r="K10" s="9"/>
      <c r="L10" s="1">
        <f t="shared" si="1"/>
        <v>0</v>
      </c>
      <c r="M10" s="9">
        <f t="shared" si="0"/>
        <v>-151.55000000000001</v>
      </c>
    </row>
    <row r="11" spans="1:13" ht="25.5" x14ac:dyDescent="0.25">
      <c r="A11" s="4">
        <v>45929</v>
      </c>
      <c r="B11" s="10" t="s">
        <v>189</v>
      </c>
      <c r="C11" s="8"/>
      <c r="D11" s="9"/>
      <c r="E11" s="9"/>
      <c r="F11" s="9">
        <v>-212.16</v>
      </c>
      <c r="G11" s="1"/>
      <c r="H11" s="9"/>
      <c r="I11" s="11"/>
      <c r="J11" s="9"/>
      <c r="K11" s="9"/>
      <c r="L11" s="1"/>
      <c r="M11" s="9">
        <v>-212.16</v>
      </c>
    </row>
    <row r="12" spans="1:13" ht="25.5" x14ac:dyDescent="0.25">
      <c r="A12" s="4">
        <v>45929</v>
      </c>
      <c r="B12" s="12" t="s">
        <v>190</v>
      </c>
      <c r="C12" s="8" t="s">
        <v>21</v>
      </c>
      <c r="D12" s="9"/>
      <c r="E12" s="9"/>
      <c r="F12" s="9"/>
      <c r="G12" s="1">
        <v>-3682.34</v>
      </c>
      <c r="H12" s="9"/>
      <c r="I12" s="9"/>
      <c r="J12" s="9"/>
      <c r="K12" s="9"/>
      <c r="L12" s="1">
        <f t="shared" si="1"/>
        <v>0</v>
      </c>
      <c r="M12" s="9">
        <f t="shared" si="0"/>
        <v>-3682.34</v>
      </c>
    </row>
    <row r="13" spans="1:13" ht="26.25" x14ac:dyDescent="0.25">
      <c r="A13" s="4">
        <v>45929</v>
      </c>
      <c r="B13" s="7" t="s">
        <v>191</v>
      </c>
      <c r="C13" s="6" t="s">
        <v>21</v>
      </c>
      <c r="D13" s="1"/>
      <c r="E13" s="1"/>
      <c r="F13" s="1"/>
      <c r="G13" s="1"/>
      <c r="H13" s="1"/>
      <c r="I13" s="1">
        <v>-4008</v>
      </c>
      <c r="J13" s="1"/>
      <c r="K13" s="1"/>
      <c r="L13" s="1">
        <f t="shared" si="1"/>
        <v>0</v>
      </c>
      <c r="M13" s="1">
        <f>IF(C13="B",SUM(D13:K13),0)</f>
        <v>-4008</v>
      </c>
    </row>
    <row r="14" spans="1:13" x14ac:dyDescent="0.25">
      <c r="A14" s="4"/>
      <c r="B14" s="6"/>
      <c r="C14" s="6" t="s">
        <v>21</v>
      </c>
      <c r="D14" s="1"/>
      <c r="E14" s="1"/>
      <c r="F14" s="1"/>
      <c r="G14" s="1"/>
      <c r="H14" s="1"/>
      <c r="I14" s="1"/>
      <c r="J14" s="1"/>
      <c r="K14" s="1"/>
      <c r="L14" s="1">
        <f t="shared" si="1"/>
        <v>0</v>
      </c>
      <c r="M14" s="1">
        <f>IF(C14="B",SUM(D14:K14),0)</f>
        <v>0</v>
      </c>
    </row>
    <row r="15" spans="1:13" x14ac:dyDescent="0.25">
      <c r="A15" s="4"/>
      <c r="B15" s="6"/>
      <c r="C15" s="6" t="s">
        <v>21</v>
      </c>
      <c r="D15" s="1"/>
      <c r="E15" s="1"/>
      <c r="F15" s="1"/>
      <c r="G15" s="1"/>
      <c r="H15" s="1"/>
      <c r="I15" s="1"/>
      <c r="J15" s="1"/>
      <c r="K15" s="1"/>
      <c r="L15" s="1">
        <f t="shared" si="1"/>
        <v>0</v>
      </c>
      <c r="M15" s="1">
        <f>IF(C15="B",SUM(D15:K15),0)</f>
        <v>0</v>
      </c>
    </row>
    <row r="16" spans="1:13" x14ac:dyDescent="0.25">
      <c r="A16" s="4"/>
      <c r="B16" s="6" t="s">
        <v>37</v>
      </c>
      <c r="C16" s="6" t="s">
        <v>21</v>
      </c>
      <c r="D16" s="1"/>
      <c r="E16" s="1"/>
      <c r="F16" s="1"/>
      <c r="G16" s="1"/>
      <c r="H16" s="1"/>
      <c r="I16" s="1"/>
      <c r="J16" s="1">
        <v>-10.43</v>
      </c>
      <c r="K16" s="1"/>
      <c r="L16" s="1">
        <f>IF(C16="C",SUM(D16:K16),0)</f>
        <v>0</v>
      </c>
      <c r="M16" s="1">
        <f>IF(C16="B",SUM(D16:K16),0)</f>
        <v>-10.43</v>
      </c>
    </row>
    <row r="17" spans="1:13" x14ac:dyDescent="0.25">
      <c r="A17" s="4"/>
      <c r="B17" s="5"/>
      <c r="C17" s="5"/>
      <c r="D17" s="1"/>
      <c r="E17" s="1">
        <f>SUM(E3:E15)</f>
        <v>0</v>
      </c>
      <c r="F17" s="1">
        <f>SUM(F3:F16)</f>
        <v>-286.15999999999997</v>
      </c>
      <c r="G17" s="1">
        <f>SUM(G3:G16)</f>
        <v>-3682.34</v>
      </c>
      <c r="H17" s="1">
        <f>SUM(H4:H16)</f>
        <v>-571.72</v>
      </c>
      <c r="I17" s="1">
        <f>SUM(I3:I16)</f>
        <v>-4008</v>
      </c>
      <c r="J17" s="1">
        <f>SUM(J3:J16)</f>
        <v>-536.41</v>
      </c>
      <c r="K17" s="1"/>
      <c r="L17" s="1">
        <f>SUM(L3:L15)</f>
        <v>0</v>
      </c>
      <c r="M17" s="16">
        <f>SUM(M3:M16)</f>
        <v>-9084.630000000001</v>
      </c>
    </row>
    <row r="18" spans="1:13" x14ac:dyDescent="0.25">
      <c r="A18" s="22"/>
      <c r="B18" s="23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</row>
  </sheetData>
  <mergeCells count="4">
    <mergeCell ref="A1:A2"/>
    <mergeCell ref="B1:B2"/>
    <mergeCell ref="C1:C2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GENNAIO 2025</vt:lpstr>
      <vt:lpstr>FEBBRAIO 2025</vt:lpstr>
      <vt:lpstr>MARZO 2025</vt:lpstr>
      <vt:lpstr>APRILE 2025</vt:lpstr>
      <vt:lpstr>MAGGIO 2025</vt:lpstr>
      <vt:lpstr>GIUGNO 2025</vt:lpstr>
      <vt:lpstr>LUGLIO 2025</vt:lpstr>
      <vt:lpstr>AGOSTO 2025</vt:lpstr>
      <vt:lpstr>SETTEMBRE 2025</vt:lpstr>
      <vt:lpstr>OTTOBRE 2025</vt:lpstr>
      <vt:lpstr>NOVEMBRE 2025</vt:lpstr>
      <vt:lpstr>DICEMBRE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Geolomb02</dc:creator>
  <cp:lastModifiedBy>Geolomb02</cp:lastModifiedBy>
  <dcterms:created xsi:type="dcterms:W3CDTF">2026-03-12T12:07:56Z</dcterms:created>
  <dcterms:modified xsi:type="dcterms:W3CDTF">2026-03-13T13:44:03Z</dcterms:modified>
</cp:coreProperties>
</file>