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GL\SITO\TRASPARENZA\2024\da pubblicare\"/>
    </mc:Choice>
  </mc:AlternateContent>
  <xr:revisionPtr revIDLastSave="0" documentId="13_ncr:1_{DE1CB78C-DA2E-4773-A887-D25C90428E11}" xr6:coauthVersionLast="45" xr6:coauthVersionMax="45" xr10:uidLastSave="{00000000-0000-0000-0000-000000000000}"/>
  <bookViews>
    <workbookView xWindow="2040" yWindow="735" windowWidth="25380" windowHeight="14250" firstSheet="5" activeTab="11" xr2:uid="{30DB2431-F380-4D81-9888-E8442B96E975}"/>
  </bookViews>
  <sheets>
    <sheet name="GENNAIO 2024" sheetId="1" r:id="rId1"/>
    <sheet name="FEBBRAIO 2024" sheetId="2" r:id="rId2"/>
    <sheet name="MARZO 2024" sheetId="3" r:id="rId3"/>
    <sheet name="APRILE 2024" sheetId="4" r:id="rId4"/>
    <sheet name="MAGGIO 2024" sheetId="5" r:id="rId5"/>
    <sheet name="GIUGNO 2024" sheetId="6" r:id="rId6"/>
    <sheet name="LUGLIO 2024" sheetId="7" r:id="rId7"/>
    <sheet name="AGOSTO 2024" sheetId="8" r:id="rId8"/>
    <sheet name="SETTEMBRE 2024" sheetId="9" r:id="rId9"/>
    <sheet name="OTTOBRE 2024" sheetId="10" r:id="rId10"/>
    <sheet name="NOVEMBRE 2024" sheetId="11" r:id="rId11"/>
    <sheet name="DICEMBRE 2024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5" i="12" l="1"/>
  <c r="J35" i="12"/>
  <c r="I35" i="12"/>
  <c r="H35" i="12"/>
  <c r="G35" i="12"/>
  <c r="F35" i="12"/>
  <c r="E35" i="12"/>
  <c r="L34" i="12"/>
  <c r="L17" i="12"/>
  <c r="L15" i="12"/>
  <c r="L14" i="12"/>
  <c r="L13" i="12"/>
  <c r="L9" i="12"/>
  <c r="L8" i="12"/>
  <c r="L7" i="12"/>
  <c r="L6" i="12"/>
  <c r="M3" i="12"/>
  <c r="M35" i="12" s="1"/>
  <c r="K19" i="11"/>
  <c r="J19" i="11"/>
  <c r="I19" i="11"/>
  <c r="H19" i="11"/>
  <c r="G19" i="11"/>
  <c r="F19" i="11"/>
  <c r="E19" i="11"/>
  <c r="L18" i="11"/>
  <c r="L16" i="11"/>
  <c r="L15" i="11"/>
  <c r="L14" i="11"/>
  <c r="L13" i="11"/>
  <c r="L9" i="11"/>
  <c r="L8" i="11"/>
  <c r="L7" i="11"/>
  <c r="L6" i="11"/>
  <c r="M3" i="11"/>
  <c r="M19" i="11" s="1"/>
  <c r="K25" i="10"/>
  <c r="J25" i="10"/>
  <c r="I25" i="10"/>
  <c r="H25" i="10"/>
  <c r="G25" i="10"/>
  <c r="F25" i="10"/>
  <c r="E25" i="10"/>
  <c r="M24" i="10"/>
  <c r="L24" i="10"/>
  <c r="M21" i="10"/>
  <c r="L21" i="10"/>
  <c r="L18" i="10"/>
  <c r="L17" i="10"/>
  <c r="L16" i="10"/>
  <c r="L15" i="10"/>
  <c r="L14" i="10"/>
  <c r="L13" i="10"/>
  <c r="L9" i="10"/>
  <c r="L8" i="10"/>
  <c r="L7" i="10"/>
  <c r="L6" i="10"/>
  <c r="M3" i="10"/>
  <c r="M25" i="10" s="1"/>
  <c r="K22" i="9"/>
  <c r="J22" i="9"/>
  <c r="I22" i="9"/>
  <c r="H22" i="9"/>
  <c r="G22" i="9"/>
  <c r="F22" i="9"/>
  <c r="E22" i="9"/>
  <c r="M21" i="9"/>
  <c r="L21" i="9"/>
  <c r="M19" i="9"/>
  <c r="L19" i="9"/>
  <c r="M17" i="9"/>
  <c r="L17" i="9"/>
  <c r="M16" i="9"/>
  <c r="L16" i="9"/>
  <c r="M15" i="9"/>
  <c r="L15" i="9"/>
  <c r="M14" i="9"/>
  <c r="L14" i="9"/>
  <c r="M13" i="9"/>
  <c r="L13" i="9"/>
  <c r="M12" i="9"/>
  <c r="L12" i="9"/>
  <c r="M9" i="9"/>
  <c r="L9" i="9"/>
  <c r="M8" i="9"/>
  <c r="L8" i="9"/>
  <c r="M7" i="9"/>
  <c r="L7" i="9"/>
  <c r="M6" i="9"/>
  <c r="L6" i="9"/>
  <c r="M3" i="9"/>
  <c r="K16" i="8"/>
  <c r="J16" i="8"/>
  <c r="I16" i="8"/>
  <c r="H16" i="8"/>
  <c r="G16" i="8"/>
  <c r="F16" i="8"/>
  <c r="E16" i="8"/>
  <c r="M15" i="8"/>
  <c r="L15" i="8"/>
  <c r="M14" i="8"/>
  <c r="L14" i="8"/>
  <c r="M13" i="8"/>
  <c r="L13" i="8"/>
  <c r="M12" i="8"/>
  <c r="L12" i="8"/>
  <c r="M11" i="8"/>
  <c r="L11" i="8"/>
  <c r="M10" i="8"/>
  <c r="L10" i="8"/>
  <c r="M9" i="8"/>
  <c r="L9" i="8"/>
  <c r="M8" i="8"/>
  <c r="L8" i="8"/>
  <c r="M7" i="8"/>
  <c r="L7" i="8"/>
  <c r="M6" i="8"/>
  <c r="L6" i="8"/>
  <c r="M5" i="8"/>
  <c r="L5" i="8"/>
  <c r="M4" i="8"/>
  <c r="L4" i="8"/>
  <c r="M3" i="8"/>
  <c r="M16" i="8" s="1"/>
  <c r="K23" i="7"/>
  <c r="J23" i="7"/>
  <c r="I23" i="7"/>
  <c r="H23" i="7"/>
  <c r="G23" i="7"/>
  <c r="F23" i="7"/>
  <c r="E23" i="7"/>
  <c r="M22" i="7"/>
  <c r="L22" i="7"/>
  <c r="M21" i="7"/>
  <c r="L21" i="7"/>
  <c r="M20" i="7"/>
  <c r="L20" i="7"/>
  <c r="M19" i="7"/>
  <c r="L19" i="7"/>
  <c r="M18" i="7"/>
  <c r="L18" i="7"/>
  <c r="M17" i="7"/>
  <c r="L17" i="7"/>
  <c r="M16" i="7"/>
  <c r="L16" i="7"/>
  <c r="M15" i="7"/>
  <c r="L15" i="7"/>
  <c r="M14" i="7"/>
  <c r="L14" i="7"/>
  <c r="M13" i="7"/>
  <c r="L13" i="7"/>
  <c r="M12" i="7"/>
  <c r="L12" i="7"/>
  <c r="M11" i="7"/>
  <c r="L11" i="7"/>
  <c r="M10" i="7"/>
  <c r="L10" i="7"/>
  <c r="M9" i="7"/>
  <c r="L9" i="7"/>
  <c r="M8" i="7"/>
  <c r="L8" i="7"/>
  <c r="M7" i="7"/>
  <c r="L7" i="7"/>
  <c r="M6" i="7"/>
  <c r="L6" i="7"/>
  <c r="M5" i="7"/>
  <c r="L5" i="7"/>
  <c r="M4" i="7"/>
  <c r="L4" i="7"/>
  <c r="M3" i="7"/>
  <c r="M23" i="7" s="1"/>
  <c r="K36" i="6"/>
  <c r="J36" i="6"/>
  <c r="I36" i="6"/>
  <c r="H36" i="6"/>
  <c r="G36" i="6"/>
  <c r="F36" i="6"/>
  <c r="E36" i="6"/>
  <c r="M35" i="6"/>
  <c r="L35" i="6"/>
  <c r="M34" i="6"/>
  <c r="L34" i="6"/>
  <c r="M33" i="6"/>
  <c r="L33" i="6"/>
  <c r="M32" i="6"/>
  <c r="L32" i="6"/>
  <c r="M31" i="6"/>
  <c r="L31" i="6"/>
  <c r="M30" i="6"/>
  <c r="L30" i="6"/>
  <c r="M29" i="6"/>
  <c r="L29" i="6"/>
  <c r="M28" i="6"/>
  <c r="L28" i="6"/>
  <c r="M27" i="6"/>
  <c r="L27" i="6"/>
  <c r="M26" i="6"/>
  <c r="L26" i="6"/>
  <c r="M25" i="6"/>
  <c r="L25" i="6"/>
  <c r="M24" i="6"/>
  <c r="L24" i="6"/>
  <c r="M23" i="6"/>
  <c r="L23" i="6"/>
  <c r="M22" i="6"/>
  <c r="L22" i="6"/>
  <c r="M21" i="6"/>
  <c r="L21" i="6"/>
  <c r="M20" i="6"/>
  <c r="L20" i="6"/>
  <c r="M19" i="6"/>
  <c r="L19" i="6"/>
  <c r="M18" i="6"/>
  <c r="L18" i="6"/>
  <c r="M17" i="6"/>
  <c r="L17" i="6"/>
  <c r="M16" i="6"/>
  <c r="L16" i="6"/>
  <c r="M15" i="6"/>
  <c r="L15" i="6"/>
  <c r="M14" i="6"/>
  <c r="L14" i="6"/>
  <c r="M13" i="6"/>
  <c r="L13" i="6"/>
  <c r="M12" i="6"/>
  <c r="L12" i="6"/>
  <c r="M11" i="6"/>
  <c r="L11" i="6"/>
  <c r="M10" i="6"/>
  <c r="L10" i="6"/>
  <c r="M9" i="6"/>
  <c r="L9" i="6"/>
  <c r="M8" i="6"/>
  <c r="L8" i="6"/>
  <c r="M7" i="6"/>
  <c r="L7" i="6"/>
  <c r="M6" i="6"/>
  <c r="L6" i="6"/>
  <c r="M5" i="6"/>
  <c r="L5" i="6"/>
  <c r="M4" i="6"/>
  <c r="L4" i="6"/>
  <c r="M3" i="6"/>
  <c r="M36" i="6" s="1"/>
  <c r="K22" i="4"/>
  <c r="J22" i="4"/>
  <c r="I22" i="4"/>
  <c r="H22" i="4"/>
  <c r="G22" i="4"/>
  <c r="F22" i="4"/>
  <c r="E22" i="4"/>
  <c r="M21" i="4"/>
  <c r="L21" i="4"/>
  <c r="M20" i="4"/>
  <c r="L20" i="4"/>
  <c r="M19" i="4"/>
  <c r="L19" i="4"/>
  <c r="M18" i="4"/>
  <c r="L18" i="4"/>
  <c r="M17" i="4"/>
  <c r="L17" i="4"/>
  <c r="M16" i="4"/>
  <c r="L16" i="4"/>
  <c r="M15" i="4"/>
  <c r="L15" i="4"/>
  <c r="M14" i="4"/>
  <c r="L14" i="4"/>
  <c r="M13" i="4"/>
  <c r="L13" i="4"/>
  <c r="M12" i="4"/>
  <c r="L12" i="4"/>
  <c r="M11" i="4"/>
  <c r="L11" i="4"/>
  <c r="M10" i="4"/>
  <c r="L10" i="4"/>
  <c r="M9" i="4"/>
  <c r="L9" i="4"/>
  <c r="M8" i="4"/>
  <c r="L8" i="4"/>
  <c r="M7" i="4"/>
  <c r="L7" i="4"/>
  <c r="M6" i="4"/>
  <c r="L6" i="4"/>
  <c r="M5" i="4"/>
  <c r="L5" i="4"/>
  <c r="M4" i="4"/>
  <c r="L4" i="4"/>
  <c r="M3" i="4"/>
  <c r="K31" i="3"/>
  <c r="J31" i="3"/>
  <c r="I31" i="3"/>
  <c r="H31" i="3"/>
  <c r="G31" i="3"/>
  <c r="F31" i="3"/>
  <c r="E31" i="3"/>
  <c r="M30" i="3"/>
  <c r="L30" i="3"/>
  <c r="M29" i="3"/>
  <c r="L29" i="3"/>
  <c r="M28" i="3"/>
  <c r="L28" i="3"/>
  <c r="M27" i="3"/>
  <c r="L27" i="3"/>
  <c r="M26" i="3"/>
  <c r="L26" i="3"/>
  <c r="M25" i="3"/>
  <c r="L25" i="3"/>
  <c r="M24" i="3"/>
  <c r="L24" i="3"/>
  <c r="M23" i="3"/>
  <c r="L23" i="3"/>
  <c r="M22" i="3"/>
  <c r="L22" i="3"/>
  <c r="M21" i="3"/>
  <c r="L21" i="3"/>
  <c r="M20" i="3"/>
  <c r="L20" i="3"/>
  <c r="M19" i="3"/>
  <c r="L19" i="3"/>
  <c r="M18" i="3"/>
  <c r="L18" i="3"/>
  <c r="M17" i="3"/>
  <c r="L17" i="3"/>
  <c r="M16" i="3"/>
  <c r="L16" i="3"/>
  <c r="M15" i="3"/>
  <c r="L15" i="3"/>
  <c r="M14" i="3"/>
  <c r="L14" i="3"/>
  <c r="M13" i="3"/>
  <c r="L13" i="3"/>
  <c r="M12" i="3"/>
  <c r="L12" i="3"/>
  <c r="M11" i="3"/>
  <c r="L11" i="3"/>
  <c r="M10" i="3"/>
  <c r="L10" i="3"/>
  <c r="M9" i="3"/>
  <c r="L9" i="3"/>
  <c r="M8" i="3"/>
  <c r="L8" i="3"/>
  <c r="M7" i="3"/>
  <c r="L7" i="3"/>
  <c r="M6" i="3"/>
  <c r="L6" i="3"/>
  <c r="M5" i="3"/>
  <c r="L5" i="3"/>
  <c r="M4" i="3"/>
  <c r="L4" i="3"/>
  <c r="L31" i="3" s="1"/>
  <c r="M3" i="3"/>
  <c r="M31" i="3" s="1"/>
  <c r="K24" i="2"/>
  <c r="J24" i="2"/>
  <c r="I24" i="2"/>
  <c r="H24" i="2"/>
  <c r="G24" i="2"/>
  <c r="F24" i="2"/>
  <c r="E24" i="2"/>
  <c r="M23" i="2"/>
  <c r="L23" i="2"/>
  <c r="M22" i="2"/>
  <c r="L22" i="2"/>
  <c r="M21" i="2"/>
  <c r="L21" i="2"/>
  <c r="M20" i="2"/>
  <c r="L20" i="2"/>
  <c r="M19" i="2"/>
  <c r="L19" i="2"/>
  <c r="M18" i="2"/>
  <c r="L18" i="2"/>
  <c r="M17" i="2"/>
  <c r="L17" i="2"/>
  <c r="M16" i="2"/>
  <c r="L16" i="2"/>
  <c r="M15" i="2"/>
  <c r="L15" i="2"/>
  <c r="M14" i="2"/>
  <c r="L14" i="2"/>
  <c r="M13" i="2"/>
  <c r="L13" i="2"/>
  <c r="M12" i="2"/>
  <c r="L12" i="2"/>
  <c r="M11" i="2"/>
  <c r="L11" i="2"/>
  <c r="M10" i="2"/>
  <c r="L10" i="2"/>
  <c r="M9" i="2"/>
  <c r="L9" i="2"/>
  <c r="M8" i="2"/>
  <c r="L8" i="2"/>
  <c r="M7" i="2"/>
  <c r="L7" i="2"/>
  <c r="M6" i="2"/>
  <c r="L6" i="2"/>
  <c r="M5" i="2"/>
  <c r="L5" i="2"/>
  <c r="M4" i="2"/>
  <c r="L4" i="2"/>
  <c r="L24" i="2" s="1"/>
  <c r="M3" i="2"/>
  <c r="K25" i="1"/>
  <c r="J25" i="1"/>
  <c r="I25" i="1"/>
  <c r="H25" i="1"/>
  <c r="G25" i="1"/>
  <c r="F25" i="1"/>
  <c r="E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M7" i="1"/>
  <c r="L7" i="1"/>
  <c r="M6" i="1"/>
  <c r="L6" i="1"/>
  <c r="M5" i="1"/>
  <c r="L5" i="1"/>
  <c r="M4" i="1"/>
  <c r="L4" i="1"/>
  <c r="L25" i="1" s="1"/>
  <c r="M3" i="1"/>
  <c r="M25" i="1" s="1"/>
  <c r="M22" i="9" l="1"/>
  <c r="M22" i="4"/>
  <c r="L22" i="4"/>
  <c r="M24" i="2"/>
  <c r="L16" i="8"/>
  <c r="L23" i="7"/>
  <c r="L36" i="6"/>
  <c r="L35" i="12"/>
  <c r="L22" i="9"/>
  <c r="L25" i="10"/>
  <c r="L19" i="11"/>
</calcChain>
</file>

<file path=xl/sharedStrings.xml><?xml version="1.0" encoding="utf-8"?>
<sst xmlns="http://schemas.openxmlformats.org/spreadsheetml/2006/main" count="741" uniqueCount="284">
  <si>
    <t>USCITE DEL MESE DI GENNAIO 2024</t>
  </si>
  <si>
    <t>Tipo</t>
  </si>
  <si>
    <t>Ricavi</t>
  </si>
  <si>
    <t>B1.1 B1.3</t>
  </si>
  <si>
    <t>B1.4 B1.5</t>
  </si>
  <si>
    <t>B2.1</t>
  </si>
  <si>
    <t>B2.2</t>
  </si>
  <si>
    <t>B1.2 B2.3</t>
  </si>
  <si>
    <t>B2.4</t>
  </si>
  <si>
    <t>USCITE</t>
  </si>
  <si>
    <t>CASSA</t>
  </si>
  <si>
    <t>Att.Cons.</t>
  </si>
  <si>
    <t>Eventi</t>
  </si>
  <si>
    <t>Lavoro Interinale</t>
  </si>
  <si>
    <t>Sede + spese gestione</t>
  </si>
  <si>
    <t>Consulenti Varie + assicurazioni</t>
  </si>
  <si>
    <t>Oneri Fin. e bancari</t>
  </si>
  <si>
    <t>C. Disciplina</t>
  </si>
  <si>
    <t>BANCA</t>
  </si>
  <si>
    <t>C</t>
  </si>
  <si>
    <t xml:space="preserve">add carta Zoom piattaforma </t>
  </si>
  <si>
    <t>B</t>
  </si>
  <si>
    <t xml:space="preserve">add carta Ristorante il Tavolino </t>
  </si>
  <si>
    <t>F24 versamento  IVA ft pagate a dicembre</t>
  </si>
  <si>
    <t>F24 versamento R.A. ft pagate a dicembre 2024</t>
  </si>
  <si>
    <t>BANCA POPOLARE DI SONDRIO saldo ft FT81/FE/2024 gestione F.E.</t>
  </si>
  <si>
    <t>IMPA SERVICE FATTPA 1_24 pulizie sede nov. Dic. 2023</t>
  </si>
  <si>
    <t>SILAQ CONSULTING ft 12824/100 dic. 2023 Incarico annuale medico compet</t>
  </si>
  <si>
    <t>FUMAGALLI M  proforma 9 del 8/1/2024 nomina DPO 2023  - saldo</t>
  </si>
  <si>
    <t>STUDIO LAURELLI ft FT1/001 del 10/1 rimb spese variabili riunioni CDT lug dic 2023</t>
  </si>
  <si>
    <t>SYNERGIE ft FTE2397220 somministraz lavo inter 2 unità</t>
  </si>
  <si>
    <t>A2A ENERGIA ft 824500000995 del 08/01 forn. Elettr. Nov dic 2023</t>
  </si>
  <si>
    <t>ITALRISCOSSIONI  ft 482/E del 31/12/2023 costo singoli IUV</t>
  </si>
  <si>
    <t>CITTERIO  MASSIMO FT 3 del 09/01/2021 emolumento revisore</t>
  </si>
  <si>
    <t>EDENRED ft N04063 del 16/01Ticket Ada Cannata</t>
  </si>
  <si>
    <t>BIAGGI MARCO nota del 11/01 manutenzione ordinaria portale OGL dic.2022-dic.2023</t>
  </si>
  <si>
    <t>GRIFFINI EMANUELE nota del 11/01 manutenzione ordinaria  portale OGL dic.2022-dic.2023</t>
  </si>
  <si>
    <t>RAGOSTA GIUSEPPE ft 5/FE del 15/01 acconto attività addetto stampa</t>
  </si>
  <si>
    <t>ARUBA attivazione SPID di secondo livello</t>
  </si>
  <si>
    <t>BAROZZI ANNALIA ft 1/001 del 18/01 spese variabili ott-dic 2023 CDT</t>
  </si>
  <si>
    <t>FASTWEB ft M002526163 canone gennaio 2024+ mobile</t>
  </si>
  <si>
    <t>spese bancarie bolli</t>
  </si>
  <si>
    <t>USCITE DEL MESE DI FEBBRAIO  2024</t>
  </si>
  <si>
    <t xml:space="preserve">ZAINA GILBERTO rimborso spese KM per attività </t>
  </si>
  <si>
    <t>SANJUST CARLO A ft FT 5_2024 del 23_01 manutenzione periodica trim e acquisto materiale</t>
  </si>
  <si>
    <t>DELFINO ANTONIO ft 1 del 22_01 uscita per riparazione tapparella</t>
  </si>
  <si>
    <t>DE BLASIO canone locazione dal 01_02_2024 al 30_04_2024</t>
  </si>
  <si>
    <t>ITALRISCOSSIONI  ft 15 E del 31_01_2024 gestione quote e canone annuale</t>
  </si>
  <si>
    <t xml:space="preserve">addebito carta spesa piattaforma ZOOM </t>
  </si>
  <si>
    <t>INU QUOTA ASSOCIATIVA 2024</t>
  </si>
  <si>
    <t>CO T A L SOC COOP ft 000871 del 31_01_2024 Acqua in bottiglia</t>
  </si>
  <si>
    <t>DOTTI NICOLETTA Nota per prestazione occasionale supporto RPCT e trasp 1 anno</t>
  </si>
  <si>
    <t>IMPA SERVICE ft FATTPA 2_24 pulizie gennaio 2024</t>
  </si>
  <si>
    <t>TESORERIA DELLO STATO COMUNE DI BERGAMO ft 2/U utilizo sala corso con ARPA</t>
  </si>
  <si>
    <t>LAGONEGRO ANNA Parcella 07-2024 relatore corso CTU del 08_02_2024</t>
  </si>
  <si>
    <t>F24 VERSAMENTO IVA SU FT PAGATE GENNAIO</t>
  </si>
  <si>
    <t>F24 VERSAMENTO R.A.  SU FT PAGATE GENNAIO</t>
  </si>
  <si>
    <t>RAGOSTA GIUSEPPE ft 11/FE del 19_02 secondo acconto attività add stampa</t>
  </si>
  <si>
    <t>RAGOSTA GIUSEPPE rimborso spese per trasferta a MI per convegno del 26_01_2024</t>
  </si>
  <si>
    <t>EDENRED ft N04158 del 21_02_2024 ticket rest per 2</t>
  </si>
  <si>
    <t>SYNERGIE ITALIA ft FTEA24003230 del31_01 somministraz lavoro (2 )</t>
  </si>
  <si>
    <t>FASTWEB ft M005950077 canone FEBBRAIO 2024+ mobile</t>
  </si>
  <si>
    <t>USCITE DEL MESE DI MARZO 2024</t>
  </si>
  <si>
    <t>SESANA STEFANO RIMBORSO SPESE MARZO NOVEMBRE 2023</t>
  </si>
  <si>
    <t>LA BOTTEGA DEL TIMBRO FT 118 DEL 04/03 21 TIMBRI</t>
  </si>
  <si>
    <t>RICOH FT 249208611 COPIE BN E COLORE</t>
  </si>
  <si>
    <t>IMPA SERVICE FATTPA 3_24 PULIZIE FEBBRAIO</t>
  </si>
  <si>
    <t>A2A FT 824500048034 DEL 11/03 FORNITURA GENN FEBBRAIO 2024</t>
  </si>
  <si>
    <t>JAM &amp; CO FT F706 PERNOTTAMENTO ROMA CDP 7 FEBBR</t>
  </si>
  <si>
    <t>F24 VERSAMENTO RA SU FT PAGATE A FEBBRAIO</t>
  </si>
  <si>
    <t>F24 VERSAMENTO IVA SU FT PAGATE A FEBBRAIO</t>
  </si>
  <si>
    <t>FASTWEB FT M009048192 CANONE MARZO</t>
  </si>
  <si>
    <t>ZAINA GILBERTO RIMBORSO SPESE CORSO BG</t>
  </si>
  <si>
    <t>ASSINORD AVVISO 094020867 POLIZZA</t>
  </si>
  <si>
    <t>LAGONEGRO PARCELLA 11-20024 DAL 16/12/2023 AL 15/03/2024</t>
  </si>
  <si>
    <t>EDENRED FTN04251 DEL 25/03/2024 TICKET 2 PERS</t>
  </si>
  <si>
    <t>GRAPHIDEA FT6 PA DEL 25/03STAMPA 27 TESSERINI</t>
  </si>
  <si>
    <t>RAGOSTA GIUSEPPE RIMBORSO SPESE TRASFERTA VITTO E ALL BERGAMO</t>
  </si>
  <si>
    <t>SYNERGIE FT FTEA24011415 SOMMIN LAVORO FEBBRAIO 2 PERSONE</t>
  </si>
  <si>
    <t>ESPRESSO SERVICE FT 7/PA SOMMINISTRAZ BEVANDE CALDE</t>
  </si>
  <si>
    <t>TRENITALIA FT 4600010708 BIGLIETTI MI ROMA MI</t>
  </si>
  <si>
    <t>RICOH FT 249203697 CANONE DAL 01/10/2023 AL 31/12/2023</t>
  </si>
  <si>
    <t>MONDOFFICE FT P0032182 CANCELLERIA</t>
  </si>
  <si>
    <t>ADDEBITO SU CARTA ABBONAMENTO ZOOM</t>
  </si>
  <si>
    <t>LEGISLAZIONE TECNICA FT 238/PA ABBONAMENTO BOLLETTINO LEGISLATIVO</t>
  </si>
  <si>
    <t xml:space="preserve"> RIMBORSO A.R.  ISCRIZIONE CORSO AEDES</t>
  </si>
  <si>
    <t>RIMBORSO D.M.E. ISCRIZIONE CORSO AEDES</t>
  </si>
  <si>
    <t xml:space="preserve"> RIMBORSO ST. P. GEOL. ISCRIZIONE CORSO AEDES</t>
  </si>
  <si>
    <t>RISORSE ITALIA FT 191 DEL 19/3 AGGIORNAM CORSO PRIMO SOCCORSO SEGRETARIA</t>
  </si>
  <si>
    <t>USCITE DEL MESE DI APRILE 2024</t>
  </si>
  <si>
    <t xml:space="preserve">GRUPPO ANSEL - HOTEL UNGHERIA VARESE </t>
  </si>
  <si>
    <t>ITALRISCOSSIONI FT 100/E DEL 03/04/2024 GESTIONE QUOTE</t>
  </si>
  <si>
    <t xml:space="preserve">DIDANET FT 2VOT69 DEL 08/04 PIATTAFORMA VOTAZIONI ACCONTO </t>
  </si>
  <si>
    <t>CALIENDO VITTORIO FT 1/002 DEL 27/03 CONSULENZA FISC AMMINISTR</t>
  </si>
  <si>
    <t>IMPA SERVICE FT FATTPA 4_24 DEL 26/03 PULIZIE MARZO</t>
  </si>
  <si>
    <t>F24 VERSAMENTO IVA SU FT PAGATE MARZO</t>
  </si>
  <si>
    <t>F24 VERSAMENTO  R.A.  SU FT PAGATE MARZO</t>
  </si>
  <si>
    <t>SYNERGIE ITALIA FTEA240197 DEL 31/03/2024</t>
  </si>
  <si>
    <t>BAROZZI ANNALIA RIMB SPESE I TRIM 2024 PRESIDENZA CDT</t>
  </si>
  <si>
    <t>RAGOSTA GIUSEPPE FT/FE  DEL 16/04 SECONDO ACCONTO</t>
  </si>
  <si>
    <t xml:space="preserve">LAURELLI CARLA RIMBORSO SPESE I TRIM 2024 </t>
  </si>
  <si>
    <t xml:space="preserve">CIOFS FT 2 DEL 17/04 CATERING CORSO DOSSENA </t>
  </si>
  <si>
    <t>MOGAMO FT 00124000752 CATERING ASSEMBLEA PROV MILANO</t>
  </si>
  <si>
    <t>FASTWEB  FT M012208744 CANONE BUSINESS + MOB</t>
  </si>
  <si>
    <t>ADDEBITO SU CARTA ABBONAMENTO ZOOM  -  IUBENDA  - MARCA DA BOLLO</t>
  </si>
  <si>
    <t xml:space="preserve">S.C.A. FT 15_2024 DEL 04/04 MANUTENZIONE TRIMESTRALE POSTAZIONI </t>
  </si>
  <si>
    <t>NEATEK SOFTWARE FATTPA 85_24 DEL 02/04 SUPPORTO PROTOCOLLO ELETTR</t>
  </si>
  <si>
    <t>USCITE DEL MESE DI MAGGIO 2024</t>
  </si>
  <si>
    <t>Consulenti      Varie + assicurazioni</t>
  </si>
  <si>
    <t>DE MARON EGIDIO RIMBORSO SPESE ATTIVITA' CDT GENN-APR 2024</t>
  </si>
  <si>
    <t>ZAINA GILBERTO RIMBORSO SPESE KM APRILE</t>
  </si>
  <si>
    <t>PUNTO SISTEMI FT 001542424012 DEL 29/04 ANTIVIRUS</t>
  </si>
  <si>
    <t>LAURELLI FT 13/001 DEL 24/4 RIMBORSO SPESE VARIABILI CDT GEN MAR 2024</t>
  </si>
  <si>
    <t>CO.T.A.L. SOC.COOP FT 007426 DEL 30/04 BOTTIGLIA ACQUA</t>
  </si>
  <si>
    <t>IMPA FT FATTPA 5_24 DEL 30/04 PULIZIE MESE APRILE</t>
  </si>
  <si>
    <t>DE BLASIO L CANONE LOCAZIONE DAL 01/05 AL 31/07</t>
  </si>
  <si>
    <t>EDENRED TICKET RESTAURANT FT N04362 BLOCC MAGG GIU</t>
  </si>
  <si>
    <t>SERVERPLAN FT 40601/2024 ENTERPRISE LINUX 100 GB GEOLOMB.IT</t>
  </si>
  <si>
    <t>DE MARON EGIDIO FT  08FE/2024 RIMBORSO SPESE VARIABILI CDT GENN-APR 2024</t>
  </si>
  <si>
    <t>A2A ENERGIA FT 824500109123 FORNITURA MESE MARZO</t>
  </si>
  <si>
    <t>BAROZZI  FT 3/001 RIMBORSO SPESE VARIABILI CDT GENN MARZO 2024</t>
  </si>
  <si>
    <t>LAGONEGRO FT 13-2024 DOCENZA CORSO PROFESS GEOLOGO</t>
  </si>
  <si>
    <t>SANJUST FT 19_2024 ASSISTENZA INFORMATICA DAL 01/072023 AL 30/07/2023</t>
  </si>
  <si>
    <t>PEROTTI R RIMBORSO SPESE DA GENNAIO A DICEMBRE 2023</t>
  </si>
  <si>
    <t>SYNERGIE ITALIA FT FTEA24029018 DEL 30/04/2024</t>
  </si>
  <si>
    <t>DIDANET FT 3VOT69 DEL 13/05 OPZ OTP PER VOTAZIONE ELEZIONI</t>
  </si>
  <si>
    <t>F24 VERSAMENTO R.A. SU FATTURE PAGATE APRILE</t>
  </si>
  <si>
    <t>F24 VERSAMENTO IVA SU FATTURE PAGATE APRILE</t>
  </si>
  <si>
    <t>PAYPAL- ARUBA RINNOVO CONSERVAZIONE PROTOCOLLO FT 1000241500007092</t>
  </si>
  <si>
    <t>FASTWEB FT M014776989 CANONE BUSINESS + MOB MAGGIO</t>
  </si>
  <si>
    <t xml:space="preserve">COMUNE DI MILANO PAGOPA TARI 2022 </t>
  </si>
  <si>
    <t>PEROTTI FT FPA 3/24 SPESE VARIABILI ANNO 2023</t>
  </si>
  <si>
    <t>HOTEL CONCORDIA PERNOTTAMENTO RELATORI CORSO DOSSENA 24/05</t>
  </si>
  <si>
    <t>ASSOCIAZIONE AD METALLA EROGAZIONE CONTRIBUTO PER 33 COPIE QUADERNO AD</t>
  </si>
  <si>
    <t>REGISTER FT 6224237615 SOLUZIONE HOSTING BUSINESS</t>
  </si>
  <si>
    <t>REGISTER FT 6224237614 CERTIFICATO SECTIGOSSL - CASELLA PEC</t>
  </si>
  <si>
    <t xml:space="preserve">ADDEBITO SU CARTA ABBONAMENTO ZOOM  - </t>
  </si>
  <si>
    <t>USCITE DEL MESE DI GIUGNO 2024</t>
  </si>
  <si>
    <t>RAGOSTA GIUSEPPE RIMBORSO SPESE TRASFERTA VARESE CORSO RADON ADDETTO STAMPA</t>
  </si>
  <si>
    <t>BAROZZI ANNALIA RIMBORSO SPESE CDT DA APRILE A GIUGNO 2024</t>
  </si>
  <si>
    <t>I RAIS SOCIETA' COOPERATIVA FT 185 DEL 24/05 CATERING CORSO MINIERE DOSSENA</t>
  </si>
  <si>
    <t>LEGISLAZIONE TECNICA - ISCRIZIONE AL WEBINAR OIV DEL 17/06 SANTAMBROGIO</t>
  </si>
  <si>
    <t>IMPA SERVICE FT FATTPA 6_24 PULIZIE MESE MAGGIO</t>
  </si>
  <si>
    <t>DE MARON FT 09FE/2024 DEL 05/06 SCRUTATORE SEGGIO ELEZIONI 24 MAGGIO 2024</t>
  </si>
  <si>
    <t>BAROZZI FT 6/001 DEL 05/06 SPESE VARIABILI PRESIDENZA SEGGIO ELEZIONI OGL 2024</t>
  </si>
  <si>
    <t>BOCCA B FT FPA/1/24 DEL06/06 SCRUTATORE SEGGIO ELEZIONI OGL 2024</t>
  </si>
  <si>
    <t>BAROZZI FT 5/001 SPESE VARIABILI ATTIVITA' CDT DA APRILE A GIUGNO 6 GG</t>
  </si>
  <si>
    <t>MARSETTI CRISTINA FATTPA 6_24 DOCENZA CORSO ASSICURAZIONI DEL 12/01/2024</t>
  </si>
  <si>
    <t>MARSETTI CRISTINA FATTPA 5_24 DOCENZA CORSI ASSICURAZIONI DEL 2022</t>
  </si>
  <si>
    <t>SALA MARCO FT 48/E SCRUTATORE SEGGIO ELEZIONI  OGL 2024 24/05/2024</t>
  </si>
  <si>
    <t>F24 VERSAMENTO R.A. DI FATTURE SALDATE A MAGGIO</t>
  </si>
  <si>
    <t>F24 VERSAMENTO IVA DI FATTURE SALDATE A MAGGIO</t>
  </si>
  <si>
    <t>RICOH FT 249241903 DEL 06/04  CANONE NOLEGGIO DAL 01/04 AL 30/06/2024</t>
  </si>
  <si>
    <t>RICOH FT 249247332 DEL 06/04  COPIE BN E COLORI DAL 01/01 AL 31/03/2024</t>
  </si>
  <si>
    <t>SYNERGIE ITALIA FT FTEA24037480 DEL 31/05 SOMMINISTRAZIONE LAVORO MAGGIO</t>
  </si>
  <si>
    <t>FASTWEB FT M016552274 DEL 01/06 CANONE BUSINESS CLASS GIUGNO + MOBILE</t>
  </si>
  <si>
    <t>TARI 2024 BOLLETTINO PAGOPA AL COMUNE DI MILANO</t>
  </si>
  <si>
    <t>ZAINA GILBERTO RIMBORSO SPESE CORSO DOSSENA + CENA RELATORI</t>
  </si>
  <si>
    <t>ZAINA GILBERTO RIMBORSO SPESE CORSO MINIERE BESANO  + CENA RELATORI</t>
  </si>
  <si>
    <t>EDENRED ITALIA TICKET RESTAURANT 2 BLOCCHETTI FT N04511</t>
  </si>
  <si>
    <t>ALBA HOTEL FT 0001/PA DEL 21/06 PERNOTTAMENTO RELATORI CORSO BESANO</t>
  </si>
  <si>
    <t>LAURELLI  FT 24/001 SPESE VARIABILI ATTIVITA' CDT DA APRILE A GIUGNO 2024</t>
  </si>
  <si>
    <t>LAURELLI  FT 23/001 ATTIVITA' VICEPRESIDENZA  SEGGIO ELETTORALE 23 3 24 MAGGIO 2024</t>
  </si>
  <si>
    <t xml:space="preserve">SILAQ CONSULTING FT 6570DEL 14/06 SOLUZIONE SICUREZZA SILVER + INCARICO RSPP </t>
  </si>
  <si>
    <t>AVV LAGONEGRO PARCELLA 15-2024 CONSULENZA TRIMESTRE DAL 16/03 AL 15/06/2024</t>
  </si>
  <si>
    <t xml:space="preserve">GRAPHIDEA FT 9/PA DEL 24/6 STAMPA 6 TESSERINI </t>
  </si>
  <si>
    <t>LAURELLI RIMBORSO SPESE PER ATTIVITA' CDT APR MAG GIUGNO 2024</t>
  </si>
  <si>
    <t>IMPA SERVICE FT FATTPA 7_24 PULIZIE MESE GIUGNO</t>
  </si>
  <si>
    <t>ADDEBITO SU CARTA PER PIATTAFORMA ZOOM</t>
  </si>
  <si>
    <t>USCITE DEL MESE DI LUGLIO 2024</t>
  </si>
  <si>
    <t>HAPPY DAYS CHAIN HOTEL FT 304 E 305/2024-DIPF PERNOTTAMENTO ROMA 15 E 16/07 CDP</t>
  </si>
  <si>
    <t xml:space="preserve">RAGOSTA GIUSEPPE  FT 30/FE DEL 03/07 ATTIVITA' ADDETTO STAMPA </t>
  </si>
  <si>
    <t>BLITZ SERVICE FT 1523 DEL 02/07 EMISSIONE SMART CARD</t>
  </si>
  <si>
    <t>GIACOMO SASSO FT 10/001 CONSUL. AMMINISTR CONTAB  FISCALE I SEMESTRE  2024</t>
  </si>
  <si>
    <t>SILAQ CONSULTING FT 6570/100 DEL 14/06 SOLUZIONE SICUR SILVER + INCARICO RSPP</t>
  </si>
  <si>
    <t>FUMAGALLI MARCO PROFORMA 147 - FT 146 DEL 7 e 15/07 INCARICO DPO I SEMESTRE 2024</t>
  </si>
  <si>
    <t>ESPRESSO SERVICE FT 18-PA DEL 29/06 SOMMINISTRAZIONE FAP</t>
  </si>
  <si>
    <t>F24 VERSAMENTO IVA SU FT PAGATE A GIUGNO</t>
  </si>
  <si>
    <t>F24 VERSAMENTO R.A. SU FT PAGATE A GIUGNO</t>
  </si>
  <si>
    <t>FASTWEB FT M020519494 DEL 01/07 CANONE LUGLIO</t>
  </si>
  <si>
    <t>SYNERGIE IT FTEA24045771 DEL 30/6 INCREMENTO INDENNITA VACANZA CONTRATTUALE CC</t>
  </si>
  <si>
    <t>A2A ENERGIA FT 824500206442 DEL 09/07 ENERG ELETTRICA MAGGIO-GIUGNO</t>
  </si>
  <si>
    <t>SYNERGIE IT FTEA24045772  DEL 30/6 SOMMINISTRAZ LAVORO GIUGNO</t>
  </si>
  <si>
    <t>SYNERGIE IT FTEA24045770 DEL 30/06 INCREMENTO INDENNITA VACANZA CONTRATTUALE AC</t>
  </si>
  <si>
    <t>TRENITALIA FT 4600067278 DEL  30/06 4 BIGLIETTI NAZIONALI MI-ROMA-MI PER CDP</t>
  </si>
  <si>
    <t>ARUBA PAGAMENTO CAUSALE 157532791 PER SPEED PRESIDENTE</t>
  </si>
  <si>
    <t>IMPA SERVICE FATTPA 8_24 PULIZIE MESE LUGLIO</t>
  </si>
  <si>
    <t>ADDEBITO SU CARTA PER PIATTAFORMA ZOOM 74- SPIDEROAK 132,40 - MARCA BOLLO 16,50</t>
  </si>
  <si>
    <t>USCITE DEL MESE DI AGOSTO 2024</t>
  </si>
  <si>
    <t>RICOH ITALIA FT 249284617 DEL 06/07 COSTO COPIE BN E COLORE</t>
  </si>
  <si>
    <t>RICOH ITALIA FT 249280800 DEL 06/07 CANONE NOLEGGIO DAL 01/07 AL 30/09</t>
  </si>
  <si>
    <t>CO.T.A.L.SOC.COOP. FT 014002 DEL 31/07 ACQUA IN BOTTIGLIA 6X14</t>
  </si>
  <si>
    <t>SYNERGIE ITALIA FTEA24055115 DEL 31/07 MENSILITA' LUGLIO</t>
  </si>
  <si>
    <t>F24 VERSAMENTO IVA SU FT PAGATE A LUGLIO</t>
  </si>
  <si>
    <t>F24 VERSAMENTO R.A. SU FT PAGATE A LUGLIO</t>
  </si>
  <si>
    <t>FASTWEB FT M024295351 DEL 01/08 CANONE AGOSTO</t>
  </si>
  <si>
    <t xml:space="preserve">ADDEBITO SU CARTA NUOVA COSTO QUOTA ANNUA </t>
  </si>
  <si>
    <t>ADDEBITO SU CARTA ABBONAMENTO ZOOM 223,90€  + 2€ IMPOSTA BOLLO</t>
  </si>
  <si>
    <t>spese bancarie bonifici  - bolli</t>
  </si>
  <si>
    <t>B.G. FT FPA 4/24 SEGGIO E CORSI PREPARAZIONE PIATTAFORMA</t>
  </si>
  <si>
    <t xml:space="preserve"> CANONE LOCAZIONE DAL 01/08 AL 31/10/2024</t>
  </si>
  <si>
    <t>USCITE DEL MESE DI SETTEMBRE 2024</t>
  </si>
  <si>
    <t>IMPA SERVICE FTPA 9_24 del 2/9/24 PULIZIE MESE AGOSTO</t>
  </si>
  <si>
    <t>EDENRED ITALIA FT N04640 del 4/9/24 buoni pasto settembre ottobre</t>
  </si>
  <si>
    <t xml:space="preserve">BOUTIQUE ROOMS SRL FT FPA 1-24 PERNOTTAMENTO 2 NT RAVASI FEDERICA </t>
  </si>
  <si>
    <t>REGISTER SPA FT6224366550 DEL 28/8 PER 5000 INVII MAIL GIORNALIERI</t>
  </si>
  <si>
    <t xml:space="preserve">DE MARON EGIDIO RIMBORSO SPESE ATTIVITA' CDT MAGGIO-GIUGNO </t>
  </si>
  <si>
    <t>SYNERGIE ITALIA FT EA24063390 DEL 31/08 SOMMINISTRAZIONE LAVORO TEMP</t>
  </si>
  <si>
    <t>F24 VERSAMENTO R.A. DI FATTURE SALDATE IN AGOSTO</t>
  </si>
  <si>
    <t>F24 VERSAMENTO IVA DI FATTURE SALDATE IN AGOSTO</t>
  </si>
  <si>
    <t>A2A FT824500279078 FORNITURA ELETTRICA 01/07-31/08</t>
  </si>
  <si>
    <t>REGISTER SPA FT 6224389990 DEL 12/09 HOSTING PERSONAL PER GEOLOMB</t>
  </si>
  <si>
    <t>MASSIMO CITTERIO FT 112 DEL 23/09 ONORARIO REVISORE CONTABILE ACCONTO</t>
  </si>
  <si>
    <t>DE MARON EGIDIO FT 12FE/2024 DEL 16/9 SPESE VARIABILI CDT MAGGIO/AGOSTO 24</t>
  </si>
  <si>
    <t>LAGONEGRO ANNA PARCELLA 25-2024 DEL 16/9 CONSULENZA LEG PER 4 ISCRITTI</t>
  </si>
  <si>
    <t>LAGONEGRO ANNA PARCELLA 24-2024 DEL 16/9 CONSULENZA TRIM 16/06-15/9</t>
  </si>
  <si>
    <t xml:space="preserve">FASTWEB FT  M026518026 del 1/9 CANONE BUSINESS CLASS AGOSTO + MOBILE </t>
  </si>
  <si>
    <t>IMPA SERVICE FTPA 10_24 del 26/9 PULIZIE MESE SETTEMBRE</t>
  </si>
  <si>
    <t>ADDEBITO SU CARTA PER PIATTAFORMA ZOOM 74 + QUOTA ANNUA 51,65</t>
  </si>
  <si>
    <t>USCITE DEL MESE DI OTTOBRE 2024</t>
  </si>
  <si>
    <t>HP ITALY  Nr. Ordine HP: 0120533922 MONITOR</t>
  </si>
  <si>
    <t>LARA BEGA FT 445 del 15/10/24 consulenza prevenzione incendi</t>
  </si>
  <si>
    <t>SUNJUST CARLO ALBERTO FT 29_2024 DEL 10/10/2024 MANUTENZIONE</t>
  </si>
  <si>
    <t>RICOH ITALIA FT 249327687  DEL 09/10/2024 CANONE 01.10/31.12.2024</t>
  </si>
  <si>
    <t>F24 VERSAMENTO IVA DI FATTURE SALDATE IN SETTEMBRE</t>
  </si>
  <si>
    <t>F24 VERSAMENTO R.A. DI FATTURE SALDATE IN SETTEMBRE</t>
  </si>
  <si>
    <t>CONSOFTWARE TEAM SRL SALDO FT FCC/1276 DEL 14/10/2024 RINNOVO MICR</t>
  </si>
  <si>
    <t>X FIRE SRL SALDO FT PS0000058 DEL 15/10/2024 RITIRO ESTINTORE</t>
  </si>
  <si>
    <t>MONDOFFICE SRL  FT SFPA-0003222 DEL 15/10/2024 CANCELLERIA</t>
  </si>
  <si>
    <t>SYNERGIE ITALIA FT EA24071613 DEL 30/09/2024 SOMMINISTR LAVORO TEMP</t>
  </si>
  <si>
    <t>NH GENOVA CENTRO SALDO FATTURA PRO FORMA 4738418043 DEL 22/10/2024</t>
  </si>
  <si>
    <t>SILAQ CONSULTING SRL FT 10750-100 DEL 17/10 Definizione  misure e stesura SLC</t>
  </si>
  <si>
    <t xml:space="preserve">FASTWEB FT  M026518026 del 1/9 CANONE BUSINESS CLASS SETTEMBRE + MOBILE </t>
  </si>
  <si>
    <t>X FIRE SRL SALDO FT PS00000662 DEL 22/10/2024 ABBONAMENTO</t>
  </si>
  <si>
    <t>X FIRE SRL SALDO FT PS00000660 DEL 22/10/2024 ABBONAMENTO 2023</t>
  </si>
  <si>
    <t>LEGISLAZIONE TECNICA SALDO FT 637/PA/2024 DEL 23/10/2024 DIGITALIZZAZIONE</t>
  </si>
  <si>
    <t>X FIRE SRL SALDO FT PS00000661 DEL 22/10/2024 RICARICA ESTINTORE</t>
  </si>
  <si>
    <t>IMPA SERVICE SALDO FATT_PA_11_24 PULIZIE MESE OTTOBRE</t>
  </si>
  <si>
    <t>ADDEBITO SU CARTA PER PIATTAFORMA ZOOM 74 + IUBENDA</t>
  </si>
  <si>
    <t>CANONE LOCAZIONE DAL 01/11 AL 31/01/2025</t>
  </si>
  <si>
    <t>USCITE DEL MESE DI NOVEMBRE 2024</t>
  </si>
  <si>
    <t xml:space="preserve">F.P. SALDO FATT 226/2024 RELATORE SEMINARIO ONLINE DEL 23/10/2024 </t>
  </si>
  <si>
    <t>EDENRED  FT N04768 del 04/11/24 BUONI PASTO ORDINE 7 DEL 31 OTTOBRE 2024</t>
  </si>
  <si>
    <t>GRAPHIDEA SALDO FATTURA 21/PA DEL 31/10/2024 STAMPA TESSERINO</t>
  </si>
  <si>
    <t>PAGO PA COMUNE MILANO TARI 2024 CODICE AVVISO 002000006212052142</t>
  </si>
  <si>
    <t>C&amp;D ELETTRONICA SRL SALDO FATTURA 2400345/R DEL 07-11-2024</t>
  </si>
  <si>
    <t>SYNERGIE ITALIA SALDO FATT FTEA24079678 DEL 31/10/2024 SOMMLAVORO TEMP</t>
  </si>
  <si>
    <t>CO.T.A.L. SOC.COOP SALDO FATTURA 019260 DEL 31 Ottobre 2024 ACQUA IN BOTT</t>
  </si>
  <si>
    <t>A2A ENERGIA SPA SALDO FATTURA 824500382299 FORNITURA SETT/OTT 2024</t>
  </si>
  <si>
    <t>LA BOTTEGA DEL TIMBRO Saldo ft 519 del 12 novembre 2024 Produzione timbro</t>
  </si>
  <si>
    <t xml:space="preserve">FASTWEB FT  M034259838 del 1/11 CANONE BUSINESS CLASS OTTOBRE + MOBILE </t>
  </si>
  <si>
    <t xml:space="preserve">ADDEBITO SU CARTA PER PIATTAFORMA ZOOM </t>
  </si>
  <si>
    <t>S. R. Saldo ft 28 del 17 novembre 2024 Manutenzione PARQUET</t>
  </si>
  <si>
    <t>USCITE DEL MESE DI DICEMBRE 2025</t>
  </si>
  <si>
    <t>G. S.SALDO FT 16/001 DEL 29/11/2024 CONSULENZA II SEMESTRE 2024</t>
  </si>
  <si>
    <t xml:space="preserve">A.L. SALDO FT 34/2024 DEL 25/11/2024 RELATORE CORSO PROFESSIONE GEOLOGO </t>
  </si>
  <si>
    <t>I. SALDO FT 12_24 DEL 27/11/2024 PULIZIE MESE DI NOVEMBRE 2024</t>
  </si>
  <si>
    <t>V. C. SALDO FT 8/002 DEL 29/11/2024 CONSULENZA SALDO 2024</t>
  </si>
  <si>
    <t>B.M.SALDO NOTA DEL 03/12/2024 MANUTENZIONE ORDINARIA</t>
  </si>
  <si>
    <t>B.M.SALDO NOTA DEL 03/12/2024  PROGETTAZIONE E REALIZZAZIONE NUOVO PORTALE</t>
  </si>
  <si>
    <t>G. E. SALDO NOTA DEL 03/12/2024 MANUTENZIONE ORDINARIA</t>
  </si>
  <si>
    <t>G. E.SALDO NOTA DEL 03/12/2024  PROGET NUOVO PORTALE</t>
  </si>
  <si>
    <t xml:space="preserve"> RIMBORSO SPESE NOVEMBRE 2024 CONSIGLIERI G.Z.</t>
  </si>
  <si>
    <t>E. ITALIA SALDO FT N04851 del 09/12/2024 BUONI PASTO NOV/DIC 2024</t>
  </si>
  <si>
    <t>M. SALDO FT SFPA-0005722 del 02/12/2024 CADEAUX NATALIZI</t>
  </si>
  <si>
    <t>R. G. SALDO FT 50/FE DEL 09/12/2024 SALDO ATTIVITA' ADDETTO STAMPA</t>
  </si>
  <si>
    <t>ADDEBITO SU CARTA PER PIATTAFORMA ZOOM + IUBENDA</t>
  </si>
  <si>
    <t>F24 VERSAMENTO IVA DI FATTURE SALDATE IN NOVEMBRE</t>
  </si>
  <si>
    <t>F24 VERSAMENTO RA DI FATTURE SALDATE IN NOVEMBRE</t>
  </si>
  <si>
    <t>S.RL SALDO FT 1895/2024 DEL 10/12/2024 PERNOTTAMENTO CONSIGLIERI</t>
  </si>
  <si>
    <t>I.C. SALDO FT FPA 1/24 DEL 23/12/2024  RIMBORSO SPESE VARIABILI</t>
  </si>
  <si>
    <t>MUSEO CIVICO ROVERETO SALDO FT 33 MPA DEL 12/12/2024  Convegno OPENGEO</t>
  </si>
  <si>
    <t>A. L. RIMBORSO SPESE LUGLIO_DICEMBRE 2024 DEL 23/12/2024</t>
  </si>
  <si>
    <t xml:space="preserve"> V. G. SALDO FT 5 DEL 13/12/2024 RIMBORSI SPESE VARIABILI</t>
  </si>
  <si>
    <t>S. FT FTEA24088893 DEL 30/11/2024 SOMMINISTRAZIONE NOV 2024</t>
  </si>
  <si>
    <t>A.L. SALDO FT 36-2024 DEL 16/12/2024 ATTIVITA' DI CONSULENZA</t>
  </si>
  <si>
    <t xml:space="preserve">L.C. RIMBORSO SPESE LUGLIO_DICEMBRE 2024 </t>
  </si>
  <si>
    <t>MONDOFFICE SALDO FT SFPA-0005876 DEL 05/12/2024 CADEAUX NATALIZI</t>
  </si>
  <si>
    <t>SILAQ SALDO FT  13843/100 DEL 12/12/2024 INCARICO ANNUALE MEDICO</t>
  </si>
  <si>
    <t>STUDIO TECNICO IG S. SALDO FT 58/001 DEL 18/12/2024 RIMBORSO SPESE</t>
  </si>
  <si>
    <t>I.C. RIMBORSO SPESE DA LUGLIO  A DICEMBRE 2024 ATTIVITA'  DI CONSIGLIO</t>
  </si>
  <si>
    <t xml:space="preserve">A. SRL SALDO FT FPA 29/24 DEL 17/12/2024 RIMBORSO SPESE VARIABILI </t>
  </si>
  <si>
    <t xml:space="preserve">A.POLIZZA 40099712004719 12 IMPRESA 2011 </t>
  </si>
  <si>
    <t>FASTWEB FT M037617652 DEL 01/12/2024 BUSINESS CLASS + RICARICA MOBILE Dic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</si>
</sst>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64" fontId="0" fillId="0" borderId="1" xfId="0" applyNumberForma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" fontId="0" fillId="0" borderId="1" xfId="0" applyNumberFormat="1" applyBorder="1"/>
    <xf numFmtId="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wrapText="1"/>
    </xf>
    <xf numFmtId="4" fontId="0" fillId="0" borderId="1" xfId="0" applyNumberFormat="1" applyBorder="1" applyAlignment="1">
      <alignment wrapText="1"/>
    </xf>
    <xf numFmtId="164" fontId="0" fillId="0" borderId="1" xfId="0" applyNumberFormat="1" applyBorder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top" wrapText="1"/>
    </xf>
    <xf numFmtId="4" fontId="0" fillId="0" borderId="0" xfId="0" applyNumberFormat="1"/>
    <xf numFmtId="0" fontId="0" fillId="0" borderId="2" xfId="0" applyBorder="1"/>
    <xf numFmtId="4" fontId="2" fillId="0" borderId="1" xfId="0" applyNumberFormat="1" applyFont="1" applyBorder="1"/>
    <xf numFmtId="0" fontId="1" fillId="0" borderId="1" xfId="0" applyFont="1" applyBorder="1" applyAlignment="1"/>
    <xf numFmtId="164" fontId="0" fillId="0" borderId="0" xfId="0" applyNumberFormat="1"/>
    <xf numFmtId="164" fontId="0" fillId="0" borderId="3" xfId="0" applyNumberFormat="1" applyBorder="1"/>
    <xf numFmtId="0" fontId="0" fillId="0" borderId="4" xfId="0" applyBorder="1"/>
    <xf numFmtId="4" fontId="0" fillId="0" borderId="4" xfId="0" applyNumberFormat="1" applyBorder="1"/>
    <xf numFmtId="0" fontId="0" fillId="0" borderId="0" xfId="0" applyAlignment="1">
      <alignment vertical="center"/>
    </xf>
    <xf numFmtId="16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E8815-D597-46D6-A3B4-4AE3D1E7F7C6}">
  <dimension ref="A1:M25"/>
  <sheetViews>
    <sheetView workbookViewId="0">
      <selection activeCell="B28" sqref="B28"/>
    </sheetView>
  </sheetViews>
  <sheetFormatPr defaultRowHeight="15" x14ac:dyDescent="0.25"/>
  <cols>
    <col min="2" max="2" width="82.42578125" bestFit="1" customWidth="1"/>
    <col min="7" max="7" width="12.28515625" customWidth="1"/>
    <col min="8" max="8" width="9.85546875" customWidth="1"/>
    <col min="9" max="9" width="12.85546875" customWidth="1"/>
    <col min="10" max="10" width="11.7109375" customWidth="1"/>
    <col min="11" max="11" width="11.28515625" customWidth="1"/>
    <col min="13" max="13" width="9.7109375" bestFit="1" customWidth="1"/>
  </cols>
  <sheetData>
    <row r="1" spans="1:13" x14ac:dyDescent="0.25">
      <c r="A1" s="1">
        <v>45292</v>
      </c>
      <c r="B1" s="2" t="s">
        <v>0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/>
      <c r="L1" s="5" t="s">
        <v>9</v>
      </c>
      <c r="M1" s="5"/>
    </row>
    <row r="2" spans="1:13" ht="45" x14ac:dyDescent="0.25">
      <c r="A2" s="1"/>
      <c r="B2" s="6"/>
      <c r="C2" s="3"/>
      <c r="D2" s="4" t="s">
        <v>10</v>
      </c>
      <c r="E2" s="4" t="s">
        <v>11</v>
      </c>
      <c r="F2" s="4" t="s">
        <v>12</v>
      </c>
      <c r="G2" s="7" t="s">
        <v>13</v>
      </c>
      <c r="H2" s="8" t="s">
        <v>14</v>
      </c>
      <c r="I2" s="8" t="s">
        <v>15</v>
      </c>
      <c r="J2" s="8" t="s">
        <v>16</v>
      </c>
      <c r="K2" s="8" t="s">
        <v>17</v>
      </c>
      <c r="L2" s="4" t="s">
        <v>10</v>
      </c>
      <c r="M2" s="4" t="s">
        <v>18</v>
      </c>
    </row>
    <row r="3" spans="1:13" x14ac:dyDescent="0.25">
      <c r="A3" s="9">
        <v>45292</v>
      </c>
      <c r="B3" s="10"/>
      <c r="C3" s="11" t="s">
        <v>19</v>
      </c>
      <c r="D3" s="4">
        <v>0</v>
      </c>
      <c r="E3" s="4"/>
      <c r="F3" s="4"/>
      <c r="G3" s="4"/>
      <c r="H3" s="4"/>
      <c r="I3" s="4"/>
      <c r="J3" s="4"/>
      <c r="K3" s="4"/>
      <c r="L3" s="4">
        <v>0</v>
      </c>
      <c r="M3" s="4">
        <f t="shared" ref="M3:M24" si="0">IF(C3="B",SUM(D3:K3),0)</f>
        <v>0</v>
      </c>
    </row>
    <row r="4" spans="1:13" x14ac:dyDescent="0.25">
      <c r="A4" s="9">
        <v>45306</v>
      </c>
      <c r="B4" s="12" t="s">
        <v>20</v>
      </c>
      <c r="C4" s="11" t="s">
        <v>21</v>
      </c>
      <c r="D4" s="4"/>
      <c r="E4" s="4"/>
      <c r="F4" s="4">
        <v>-74</v>
      </c>
      <c r="G4" s="4"/>
      <c r="H4" s="4"/>
      <c r="I4" s="4"/>
      <c r="J4" s="4"/>
      <c r="K4" s="4"/>
      <c r="L4" s="4">
        <f t="shared" ref="L4:L24" si="1">IF(C4="C",SUM(D4:K4),0)</f>
        <v>0</v>
      </c>
      <c r="M4" s="4">
        <f t="shared" si="0"/>
        <v>-74</v>
      </c>
    </row>
    <row r="5" spans="1:13" x14ac:dyDescent="0.25">
      <c r="A5" s="9">
        <v>45306</v>
      </c>
      <c r="B5" s="12" t="s">
        <v>22</v>
      </c>
      <c r="C5" s="11" t="s">
        <v>21</v>
      </c>
      <c r="D5" s="4"/>
      <c r="E5" s="4"/>
      <c r="F5" s="4"/>
      <c r="G5" s="4"/>
      <c r="H5" s="4"/>
      <c r="I5" s="4">
        <v>-400.91</v>
      </c>
      <c r="J5" s="4"/>
      <c r="K5" s="4"/>
      <c r="L5" s="4">
        <f t="shared" si="1"/>
        <v>0</v>
      </c>
      <c r="M5" s="4">
        <f t="shared" si="0"/>
        <v>-400.91</v>
      </c>
    </row>
    <row r="6" spans="1:13" x14ac:dyDescent="0.25">
      <c r="A6" s="9">
        <v>45308</v>
      </c>
      <c r="B6" s="12" t="s">
        <v>23</v>
      </c>
      <c r="C6" s="13" t="s">
        <v>21</v>
      </c>
      <c r="D6" s="14"/>
      <c r="E6" s="14"/>
      <c r="F6" s="14"/>
      <c r="G6" s="14"/>
      <c r="H6" s="14"/>
      <c r="I6" s="14"/>
      <c r="J6" s="14">
        <v>-478.8</v>
      </c>
      <c r="K6" s="14"/>
      <c r="L6" s="4">
        <f>IF(C6="C",SUM(D6:K6),0)</f>
        <v>0</v>
      </c>
      <c r="M6" s="14">
        <f t="shared" si="0"/>
        <v>-478.8</v>
      </c>
    </row>
    <row r="7" spans="1:13" x14ac:dyDescent="0.25">
      <c r="A7" s="9">
        <v>45308</v>
      </c>
      <c r="B7" s="11" t="s">
        <v>24</v>
      </c>
      <c r="C7" s="11" t="s">
        <v>21</v>
      </c>
      <c r="D7" s="4"/>
      <c r="E7" s="4"/>
      <c r="F7" s="4"/>
      <c r="G7" s="4"/>
      <c r="H7" s="4"/>
      <c r="I7" s="4"/>
      <c r="J7" s="4">
        <v>-1802.5</v>
      </c>
      <c r="K7" s="4"/>
      <c r="L7" s="4">
        <f t="shared" si="1"/>
        <v>0</v>
      </c>
      <c r="M7" s="4">
        <f t="shared" si="0"/>
        <v>-1802.5</v>
      </c>
    </row>
    <row r="8" spans="1:13" x14ac:dyDescent="0.25">
      <c r="A8" s="9">
        <v>45310</v>
      </c>
      <c r="B8" s="12" t="s">
        <v>25</v>
      </c>
      <c r="C8" s="13" t="s">
        <v>21</v>
      </c>
      <c r="D8" s="4"/>
      <c r="E8" s="4"/>
      <c r="F8" s="4"/>
      <c r="G8" s="4"/>
      <c r="H8" s="4"/>
      <c r="I8" s="14">
        <v>-81.25</v>
      </c>
      <c r="J8" s="4"/>
      <c r="K8" s="4"/>
      <c r="L8" s="4">
        <f t="shared" si="1"/>
        <v>0</v>
      </c>
      <c r="M8" s="14">
        <f t="shared" si="0"/>
        <v>-81.25</v>
      </c>
    </row>
    <row r="9" spans="1:13" x14ac:dyDescent="0.25">
      <c r="A9" s="9">
        <v>45310</v>
      </c>
      <c r="B9" s="15" t="s">
        <v>26</v>
      </c>
      <c r="C9" s="13" t="s">
        <v>21</v>
      </c>
      <c r="D9" s="14"/>
      <c r="E9" s="14"/>
      <c r="F9" s="14"/>
      <c r="G9" s="14"/>
      <c r="H9" s="14">
        <v>-700</v>
      </c>
      <c r="I9" s="16"/>
      <c r="J9" s="14"/>
      <c r="K9" s="14"/>
      <c r="L9" s="4">
        <f t="shared" si="1"/>
        <v>0</v>
      </c>
      <c r="M9" s="14">
        <f t="shared" si="0"/>
        <v>-700</v>
      </c>
    </row>
    <row r="10" spans="1:13" x14ac:dyDescent="0.25">
      <c r="A10" s="9">
        <v>45310</v>
      </c>
      <c r="B10" s="17" t="s">
        <v>27</v>
      </c>
      <c r="C10" s="13" t="s">
        <v>21</v>
      </c>
      <c r="D10" s="14"/>
      <c r="E10" s="14"/>
      <c r="F10" s="14"/>
      <c r="G10" s="14"/>
      <c r="H10" s="14"/>
      <c r="I10" s="14">
        <v>-265.23</v>
      </c>
      <c r="J10" s="14"/>
      <c r="K10" s="14"/>
      <c r="L10" s="4">
        <f t="shared" si="1"/>
        <v>0</v>
      </c>
      <c r="M10" s="14">
        <f t="shared" si="0"/>
        <v>-265.23</v>
      </c>
    </row>
    <row r="11" spans="1:13" x14ac:dyDescent="0.25">
      <c r="A11" s="9">
        <v>45310</v>
      </c>
      <c r="B11" s="11" t="s">
        <v>28</v>
      </c>
      <c r="C11" s="11" t="s">
        <v>21</v>
      </c>
      <c r="D11" s="4"/>
      <c r="E11" s="4"/>
      <c r="F11" s="4"/>
      <c r="G11" s="4"/>
      <c r="H11" s="4"/>
      <c r="I11" s="4">
        <v>-541.01</v>
      </c>
      <c r="J11" s="4"/>
      <c r="K11" s="4"/>
      <c r="L11" s="4">
        <f t="shared" si="1"/>
        <v>0</v>
      </c>
      <c r="M11" s="4">
        <f t="shared" si="0"/>
        <v>-541.01</v>
      </c>
    </row>
    <row r="12" spans="1:13" x14ac:dyDescent="0.25">
      <c r="A12" s="9">
        <v>45310</v>
      </c>
      <c r="B12" s="11" t="s">
        <v>29</v>
      </c>
      <c r="C12" s="11" t="s">
        <v>21</v>
      </c>
      <c r="D12" s="4"/>
      <c r="E12" s="4"/>
      <c r="F12" s="4"/>
      <c r="G12" s="4"/>
      <c r="H12" s="4"/>
      <c r="I12" s="4"/>
      <c r="J12" s="4"/>
      <c r="K12" s="4">
        <v>-96.19</v>
      </c>
      <c r="L12" s="4">
        <f t="shared" si="1"/>
        <v>0</v>
      </c>
      <c r="M12" s="4">
        <f t="shared" si="0"/>
        <v>-96.19</v>
      </c>
    </row>
    <row r="13" spans="1:13" x14ac:dyDescent="0.25">
      <c r="A13" s="9">
        <v>45310</v>
      </c>
      <c r="B13" s="11" t="s">
        <v>30</v>
      </c>
      <c r="C13" s="11" t="s">
        <v>21</v>
      </c>
      <c r="D13" s="4"/>
      <c r="E13" s="4"/>
      <c r="F13" s="4"/>
      <c r="G13" s="4">
        <v>-5542.96</v>
      </c>
      <c r="H13" s="4"/>
      <c r="I13" s="4"/>
      <c r="J13" s="4"/>
      <c r="K13" s="4"/>
      <c r="L13" s="4">
        <f t="shared" si="1"/>
        <v>0</v>
      </c>
      <c r="M13" s="4">
        <f t="shared" si="0"/>
        <v>-5542.96</v>
      </c>
    </row>
    <row r="14" spans="1:13" x14ac:dyDescent="0.25">
      <c r="A14" s="9">
        <v>45310</v>
      </c>
      <c r="B14" s="12" t="s">
        <v>31</v>
      </c>
      <c r="C14" s="11" t="s">
        <v>21</v>
      </c>
      <c r="D14" s="4"/>
      <c r="E14" s="4"/>
      <c r="F14" s="4"/>
      <c r="G14" s="4"/>
      <c r="H14" s="4">
        <v>-143.29</v>
      </c>
      <c r="I14" s="4"/>
      <c r="J14" s="4"/>
      <c r="K14" s="4"/>
      <c r="L14" s="4">
        <f t="shared" si="1"/>
        <v>0</v>
      </c>
      <c r="M14" s="4">
        <f t="shared" si="0"/>
        <v>-143.29</v>
      </c>
    </row>
    <row r="15" spans="1:13" x14ac:dyDescent="0.25">
      <c r="A15" s="9">
        <v>45310</v>
      </c>
      <c r="B15" s="11" t="s">
        <v>32</v>
      </c>
      <c r="C15" s="11" t="s">
        <v>21</v>
      </c>
      <c r="D15" s="4"/>
      <c r="E15" s="4"/>
      <c r="F15" s="4"/>
      <c r="G15" s="4"/>
      <c r="H15" s="4"/>
      <c r="I15" s="4">
        <v>-42</v>
      </c>
      <c r="J15" s="4"/>
      <c r="K15" s="4"/>
      <c r="L15" s="4">
        <f t="shared" si="1"/>
        <v>0</v>
      </c>
      <c r="M15" s="4">
        <f t="shared" si="0"/>
        <v>-42</v>
      </c>
    </row>
    <row r="16" spans="1:13" x14ac:dyDescent="0.25">
      <c r="A16" s="9">
        <v>45310</v>
      </c>
      <c r="B16" s="11" t="s">
        <v>33</v>
      </c>
      <c r="C16" s="11" t="s">
        <v>21</v>
      </c>
      <c r="D16" s="4"/>
      <c r="E16" s="4"/>
      <c r="F16" s="4"/>
      <c r="G16" s="4"/>
      <c r="H16" s="4"/>
      <c r="I16" s="4">
        <v>-1068.8</v>
      </c>
      <c r="J16" s="4"/>
      <c r="K16" s="4"/>
      <c r="L16" s="4">
        <f t="shared" si="1"/>
        <v>0</v>
      </c>
      <c r="M16" s="4">
        <f t="shared" si="0"/>
        <v>-1068.8</v>
      </c>
    </row>
    <row r="17" spans="1:13" x14ac:dyDescent="0.25">
      <c r="A17" s="9">
        <v>45310</v>
      </c>
      <c r="B17" s="11" t="s">
        <v>34</v>
      </c>
      <c r="C17" s="11" t="s">
        <v>21</v>
      </c>
      <c r="D17" s="4"/>
      <c r="E17" s="4"/>
      <c r="F17" s="4"/>
      <c r="G17" s="4">
        <v>-145.47999999999999</v>
      </c>
      <c r="H17" s="4"/>
      <c r="I17" s="4"/>
      <c r="J17" s="4"/>
      <c r="K17" s="4"/>
      <c r="L17" s="4">
        <f t="shared" si="1"/>
        <v>0</v>
      </c>
      <c r="M17" s="4">
        <f t="shared" si="0"/>
        <v>-145.47999999999999</v>
      </c>
    </row>
    <row r="18" spans="1:13" x14ac:dyDescent="0.25">
      <c r="A18" s="9">
        <v>45310</v>
      </c>
      <c r="B18" s="10" t="s">
        <v>35</v>
      </c>
      <c r="C18" s="11" t="s">
        <v>21</v>
      </c>
      <c r="D18" s="4"/>
      <c r="E18" s="4"/>
      <c r="F18" s="4"/>
      <c r="G18" s="4"/>
      <c r="H18" s="18">
        <v>-883.75</v>
      </c>
      <c r="I18" s="4"/>
      <c r="J18" s="4"/>
      <c r="K18" s="4"/>
      <c r="L18" s="4">
        <f t="shared" si="1"/>
        <v>0</v>
      </c>
      <c r="M18" s="4">
        <f t="shared" si="0"/>
        <v>-883.75</v>
      </c>
    </row>
    <row r="19" spans="1:13" x14ac:dyDescent="0.25">
      <c r="A19" s="9">
        <v>45310</v>
      </c>
      <c r="B19" s="19" t="s">
        <v>36</v>
      </c>
      <c r="C19" s="11" t="s">
        <v>21</v>
      </c>
      <c r="D19" s="4"/>
      <c r="E19" s="4"/>
      <c r="F19" s="4"/>
      <c r="G19" s="4"/>
      <c r="H19" s="4">
        <v>-883.75</v>
      </c>
      <c r="I19" s="4"/>
      <c r="J19" s="18"/>
      <c r="K19" s="4"/>
      <c r="L19" s="4">
        <f t="shared" si="1"/>
        <v>0</v>
      </c>
      <c r="M19" s="4">
        <f t="shared" si="0"/>
        <v>-883.75</v>
      </c>
    </row>
    <row r="20" spans="1:13" x14ac:dyDescent="0.25">
      <c r="A20" s="9">
        <v>45310</v>
      </c>
      <c r="B20" s="12" t="s">
        <v>37</v>
      </c>
      <c r="C20" s="11" t="s">
        <v>21</v>
      </c>
      <c r="D20" s="4"/>
      <c r="E20" s="4"/>
      <c r="F20" s="4"/>
      <c r="G20" s="4"/>
      <c r="H20" s="4"/>
      <c r="I20" s="4">
        <v>-2080</v>
      </c>
      <c r="J20" s="4"/>
      <c r="K20" s="4"/>
      <c r="L20" s="4">
        <f t="shared" si="1"/>
        <v>0</v>
      </c>
      <c r="M20" s="4">
        <f t="shared" si="0"/>
        <v>-2080</v>
      </c>
    </row>
    <row r="21" spans="1:13" x14ac:dyDescent="0.25">
      <c r="A21" s="9">
        <v>45310</v>
      </c>
      <c r="B21" s="11" t="s">
        <v>38</v>
      </c>
      <c r="C21" s="11" t="s">
        <v>21</v>
      </c>
      <c r="D21" s="4"/>
      <c r="E21" s="4"/>
      <c r="F21" s="4"/>
      <c r="G21" s="4"/>
      <c r="H21" s="4"/>
      <c r="I21" s="4">
        <v>-18.18</v>
      </c>
      <c r="J21" s="4"/>
      <c r="K21" s="4"/>
      <c r="L21" s="4">
        <f t="shared" si="1"/>
        <v>0</v>
      </c>
      <c r="M21" s="4">
        <f t="shared" si="0"/>
        <v>-18.18</v>
      </c>
    </row>
    <row r="22" spans="1:13" x14ac:dyDescent="0.25">
      <c r="A22" s="9">
        <v>45310</v>
      </c>
      <c r="B22" s="11" t="s">
        <v>39</v>
      </c>
      <c r="C22" s="11" t="s">
        <v>21</v>
      </c>
      <c r="D22" s="4"/>
      <c r="E22" s="4"/>
      <c r="F22" s="4"/>
      <c r="G22" s="4"/>
      <c r="H22" s="4"/>
      <c r="I22" s="4"/>
      <c r="J22" s="4"/>
      <c r="K22" s="4">
        <v>-95.6</v>
      </c>
      <c r="L22" s="4">
        <f t="shared" si="1"/>
        <v>0</v>
      </c>
      <c r="M22" s="4">
        <f t="shared" si="0"/>
        <v>-95.6</v>
      </c>
    </row>
    <row r="23" spans="1:13" x14ac:dyDescent="0.25">
      <c r="A23" s="9">
        <v>45311</v>
      </c>
      <c r="B23" s="12" t="s">
        <v>40</v>
      </c>
      <c r="C23" s="11" t="s">
        <v>21</v>
      </c>
      <c r="D23" s="4"/>
      <c r="E23" s="4"/>
      <c r="F23" s="4"/>
      <c r="G23" s="4"/>
      <c r="H23" s="4">
        <v>-65.290000000000006</v>
      </c>
      <c r="I23" s="4"/>
      <c r="J23" s="4"/>
      <c r="K23" s="4"/>
      <c r="L23" s="4">
        <f t="shared" si="1"/>
        <v>0</v>
      </c>
      <c r="M23" s="4">
        <f t="shared" si="0"/>
        <v>-65.290000000000006</v>
      </c>
    </row>
    <row r="24" spans="1:13" x14ac:dyDescent="0.25">
      <c r="A24" s="9">
        <v>45310</v>
      </c>
      <c r="B24" s="11" t="s">
        <v>41</v>
      </c>
      <c r="C24" s="11" t="s">
        <v>21</v>
      </c>
      <c r="D24" s="4"/>
      <c r="E24" s="4"/>
      <c r="F24" s="4"/>
      <c r="G24" s="4"/>
      <c r="H24" s="4"/>
      <c r="I24" s="4"/>
      <c r="J24" s="4">
        <v>-36.03</v>
      </c>
      <c r="K24" s="4"/>
      <c r="L24" s="4">
        <f t="shared" si="1"/>
        <v>0</v>
      </c>
      <c r="M24" s="4">
        <f t="shared" si="0"/>
        <v>-36.03</v>
      </c>
    </row>
    <row r="25" spans="1:13" x14ac:dyDescent="0.25">
      <c r="A25" s="9">
        <v>45322</v>
      </c>
      <c r="B25" s="10"/>
      <c r="C25" s="10"/>
      <c r="D25" s="4"/>
      <c r="E25" s="4">
        <f t="shared" ref="E25:L25" si="2">SUM(E3:E18)</f>
        <v>0</v>
      </c>
      <c r="F25" s="4">
        <f t="shared" si="2"/>
        <v>-74</v>
      </c>
      <c r="G25" s="4">
        <f t="shared" si="2"/>
        <v>-5688.44</v>
      </c>
      <c r="H25" s="4">
        <f>SUM(H3:H17)</f>
        <v>-843.29</v>
      </c>
      <c r="I25" s="4">
        <f>SUM(I3:I20)</f>
        <v>-4479.2</v>
      </c>
      <c r="J25" s="4">
        <f t="shared" si="2"/>
        <v>-2281.3000000000002</v>
      </c>
      <c r="K25" s="4">
        <f t="shared" si="2"/>
        <v>-96.19</v>
      </c>
      <c r="L25" s="4">
        <f t="shared" si="2"/>
        <v>0</v>
      </c>
      <c r="M25" s="20">
        <f>SUM(M3:M24)</f>
        <v>-15445.02</v>
      </c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54A42-0845-407F-9672-F4F4935CD582}">
  <dimension ref="A1:M26"/>
  <sheetViews>
    <sheetView workbookViewId="0">
      <selection activeCell="A14" sqref="A14:XFD14"/>
    </sheetView>
  </sheetViews>
  <sheetFormatPr defaultRowHeight="15" x14ac:dyDescent="0.25"/>
  <cols>
    <col min="1" max="1" width="5.85546875" bestFit="1" customWidth="1"/>
    <col min="2" max="2" width="80" bestFit="1" customWidth="1"/>
    <col min="7" max="7" width="9.85546875" customWidth="1"/>
    <col min="8" max="8" width="9" customWidth="1"/>
    <col min="9" max="9" width="12.28515625" customWidth="1"/>
    <col min="10" max="10" width="10.5703125" customWidth="1"/>
    <col min="11" max="11" width="10.28515625" customWidth="1"/>
    <col min="13" max="13" width="9.7109375" bestFit="1" customWidth="1"/>
  </cols>
  <sheetData>
    <row r="1" spans="1:13" x14ac:dyDescent="0.25">
      <c r="A1" s="1">
        <v>45566</v>
      </c>
      <c r="B1" s="2" t="s">
        <v>219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/>
      <c r="L1" s="5" t="s">
        <v>9</v>
      </c>
      <c r="M1" s="5"/>
    </row>
    <row r="2" spans="1:13" ht="45" x14ac:dyDescent="0.25">
      <c r="A2" s="1"/>
      <c r="B2" s="6"/>
      <c r="C2" s="3"/>
      <c r="D2" s="4" t="s">
        <v>10</v>
      </c>
      <c r="E2" s="4" t="s">
        <v>11</v>
      </c>
      <c r="F2" s="4" t="s">
        <v>12</v>
      </c>
      <c r="G2" s="7" t="s">
        <v>13</v>
      </c>
      <c r="H2" s="8" t="s">
        <v>14</v>
      </c>
      <c r="I2" s="8" t="s">
        <v>108</v>
      </c>
      <c r="J2" s="8" t="s">
        <v>16</v>
      </c>
      <c r="K2" s="8" t="s">
        <v>17</v>
      </c>
      <c r="L2" s="4" t="s">
        <v>10</v>
      </c>
      <c r="M2" s="4" t="s">
        <v>18</v>
      </c>
    </row>
    <row r="3" spans="1:13" x14ac:dyDescent="0.25">
      <c r="A3" s="9">
        <v>45566</v>
      </c>
      <c r="B3" s="10"/>
      <c r="C3" s="11" t="s">
        <v>19</v>
      </c>
      <c r="D3" s="4">
        <v>0</v>
      </c>
      <c r="E3" s="4"/>
      <c r="F3" s="4"/>
      <c r="G3" s="4"/>
      <c r="H3" s="4"/>
      <c r="I3" s="4"/>
      <c r="J3" s="4"/>
      <c r="K3" s="4"/>
      <c r="L3" s="4">
        <v>0</v>
      </c>
      <c r="M3" s="4">
        <f>IF(C3="B",SUM(D3:K3),0)</f>
        <v>0</v>
      </c>
    </row>
    <row r="4" spans="1:13" x14ac:dyDescent="0.25">
      <c r="A4" s="9">
        <v>45581</v>
      </c>
      <c r="B4" s="10" t="s">
        <v>220</v>
      </c>
      <c r="C4" s="11"/>
      <c r="D4" s="4"/>
      <c r="E4" s="4"/>
      <c r="F4" s="4"/>
      <c r="G4" s="4"/>
      <c r="H4" s="4">
        <v>-97.53</v>
      </c>
      <c r="I4" s="4"/>
      <c r="J4" s="4"/>
      <c r="K4" s="4"/>
      <c r="L4" s="4"/>
      <c r="M4" s="4">
        <v>-97.53</v>
      </c>
    </row>
    <row r="5" spans="1:13" x14ac:dyDescent="0.25">
      <c r="A5" s="9">
        <v>45581</v>
      </c>
      <c r="B5" s="10" t="s">
        <v>221</v>
      </c>
      <c r="C5" s="11"/>
      <c r="D5" s="4"/>
      <c r="E5" s="4"/>
      <c r="F5" s="4"/>
      <c r="G5" s="4"/>
      <c r="H5" s="4">
        <v>-66.56</v>
      </c>
      <c r="I5" s="4"/>
      <c r="J5" s="4"/>
      <c r="K5" s="4"/>
      <c r="L5" s="4"/>
      <c r="M5" s="4">
        <v>-66.56</v>
      </c>
    </row>
    <row r="6" spans="1:13" x14ac:dyDescent="0.25">
      <c r="A6" s="9">
        <v>45581</v>
      </c>
      <c r="B6" s="12" t="s">
        <v>222</v>
      </c>
      <c r="C6" s="11" t="s">
        <v>21</v>
      </c>
      <c r="D6" s="4"/>
      <c r="E6" s="4"/>
      <c r="F6" s="4"/>
      <c r="G6" s="4"/>
      <c r="H6" s="4">
        <v>-223.6</v>
      </c>
      <c r="I6" s="4"/>
      <c r="J6" s="4"/>
      <c r="K6" s="4"/>
      <c r="L6" s="4">
        <f t="shared" ref="L6:L18" si="0">IF(C6="C",SUM(D6:K6),0)</f>
        <v>0</v>
      </c>
      <c r="M6" s="4">
        <v>-223.6</v>
      </c>
    </row>
    <row r="7" spans="1:13" x14ac:dyDescent="0.25">
      <c r="A7" s="9">
        <v>45581</v>
      </c>
      <c r="B7" s="12" t="s">
        <v>223</v>
      </c>
      <c r="C7" s="11" t="s">
        <v>21</v>
      </c>
      <c r="D7" s="4"/>
      <c r="E7" s="4"/>
      <c r="F7" s="4"/>
      <c r="G7" s="4"/>
      <c r="H7" s="4">
        <v>-348</v>
      </c>
      <c r="I7" s="4"/>
      <c r="J7" s="4"/>
      <c r="K7" s="4"/>
      <c r="L7" s="4">
        <f t="shared" si="0"/>
        <v>0</v>
      </c>
      <c r="M7" s="4">
        <v>-348</v>
      </c>
    </row>
    <row r="8" spans="1:13" x14ac:dyDescent="0.25">
      <c r="A8" s="9">
        <v>45581</v>
      </c>
      <c r="B8" s="12" t="s">
        <v>224</v>
      </c>
      <c r="C8" s="13" t="s">
        <v>21</v>
      </c>
      <c r="D8" s="14"/>
      <c r="E8" s="14"/>
      <c r="F8" s="14"/>
      <c r="G8" s="14"/>
      <c r="H8" s="14"/>
      <c r="I8" s="14"/>
      <c r="J8" s="14">
        <v>-252.72</v>
      </c>
      <c r="K8" s="14"/>
      <c r="L8" s="4">
        <f>IF(C8="C",SUM(D8:K8),0)</f>
        <v>0</v>
      </c>
      <c r="M8" s="14">
        <v>-252.72</v>
      </c>
    </row>
    <row r="9" spans="1:13" x14ac:dyDescent="0.25">
      <c r="A9" s="9">
        <v>45581</v>
      </c>
      <c r="B9" s="11" t="s">
        <v>225</v>
      </c>
      <c r="C9" s="11" t="s">
        <v>21</v>
      </c>
      <c r="D9" s="4"/>
      <c r="E9" s="4"/>
      <c r="F9" s="4"/>
      <c r="G9" s="4"/>
      <c r="H9" s="4"/>
      <c r="I9" s="4"/>
      <c r="J9" s="4">
        <v>-1318</v>
      </c>
      <c r="K9" s="4"/>
      <c r="L9" s="4">
        <f t="shared" si="0"/>
        <v>0</v>
      </c>
      <c r="M9" s="4">
        <v>-1318</v>
      </c>
    </row>
    <row r="10" spans="1:13" x14ac:dyDescent="0.25">
      <c r="A10" s="9">
        <v>45581</v>
      </c>
      <c r="B10" s="11" t="s">
        <v>226</v>
      </c>
      <c r="C10" s="11"/>
      <c r="D10" s="4"/>
      <c r="E10" s="4"/>
      <c r="F10" s="4"/>
      <c r="G10" s="4"/>
      <c r="H10" s="4">
        <v>-343.2</v>
      </c>
      <c r="I10" s="4"/>
      <c r="J10" s="4"/>
      <c r="K10" s="4"/>
      <c r="L10" s="4"/>
      <c r="M10" s="4">
        <v>-343.2</v>
      </c>
    </row>
    <row r="11" spans="1:13" x14ac:dyDescent="0.25">
      <c r="A11" s="9">
        <v>45589</v>
      </c>
      <c r="B11" s="11" t="s">
        <v>227</v>
      </c>
      <c r="C11" s="11"/>
      <c r="D11" s="4"/>
      <c r="E11" s="4"/>
      <c r="F11" s="4"/>
      <c r="G11" s="4"/>
      <c r="H11" s="4">
        <v>-137.91999999999999</v>
      </c>
      <c r="I11" s="4"/>
      <c r="J11" s="4"/>
      <c r="K11" s="4"/>
      <c r="L11" s="4"/>
      <c r="M11" s="4">
        <v>-137.91999999999999</v>
      </c>
    </row>
    <row r="12" spans="1:13" x14ac:dyDescent="0.25">
      <c r="A12" s="9">
        <v>45589</v>
      </c>
      <c r="B12" s="11" t="s">
        <v>239</v>
      </c>
      <c r="C12" s="11"/>
      <c r="D12" s="4"/>
      <c r="E12" s="4"/>
      <c r="F12" s="4"/>
      <c r="G12" s="4"/>
      <c r="H12" s="4">
        <v>-4039.3</v>
      </c>
      <c r="I12" s="4"/>
      <c r="J12" s="4"/>
      <c r="K12" s="4"/>
      <c r="L12" s="4"/>
      <c r="M12" s="4">
        <v>-4039.3</v>
      </c>
    </row>
    <row r="13" spans="1:13" x14ac:dyDescent="0.25">
      <c r="A13" s="9">
        <v>45589</v>
      </c>
      <c r="B13" s="12" t="s">
        <v>228</v>
      </c>
      <c r="C13" s="13" t="s">
        <v>21</v>
      </c>
      <c r="D13" s="4"/>
      <c r="E13" s="4"/>
      <c r="F13" s="4"/>
      <c r="G13" s="4"/>
      <c r="H13" s="4">
        <v>-138.61000000000001</v>
      </c>
      <c r="I13" s="14"/>
      <c r="J13" s="4"/>
      <c r="K13" s="4"/>
      <c r="L13" s="4">
        <f t="shared" si="0"/>
        <v>0</v>
      </c>
      <c r="M13" s="14">
        <v>-138.61000000000001</v>
      </c>
    </row>
    <row r="14" spans="1:13" x14ac:dyDescent="0.25">
      <c r="A14" s="9">
        <v>45589</v>
      </c>
      <c r="B14" s="15" t="s">
        <v>229</v>
      </c>
      <c r="C14" s="13" t="s">
        <v>21</v>
      </c>
      <c r="D14" s="14"/>
      <c r="E14" s="14"/>
      <c r="F14" s="14"/>
      <c r="G14" s="14">
        <v>-4193.33</v>
      </c>
      <c r="H14" s="14"/>
      <c r="I14" s="16"/>
      <c r="J14" s="14"/>
      <c r="K14" s="14"/>
      <c r="L14" s="4">
        <f t="shared" si="0"/>
        <v>0</v>
      </c>
      <c r="M14" s="14">
        <v>-4193.33</v>
      </c>
    </row>
    <row r="15" spans="1:13" x14ac:dyDescent="0.25">
      <c r="A15" s="9">
        <v>45589</v>
      </c>
      <c r="B15" s="17" t="s">
        <v>230</v>
      </c>
      <c r="C15" s="13" t="s">
        <v>21</v>
      </c>
      <c r="D15" s="14"/>
      <c r="E15" s="14"/>
      <c r="F15" s="14">
        <v>-402.36</v>
      </c>
      <c r="G15" s="14"/>
      <c r="H15" s="14"/>
      <c r="I15" s="14"/>
      <c r="J15" s="14"/>
      <c r="K15" s="14"/>
      <c r="L15" s="4">
        <f t="shared" si="0"/>
        <v>0</v>
      </c>
      <c r="M15" s="14">
        <v>-402.36</v>
      </c>
    </row>
    <row r="16" spans="1:13" x14ac:dyDescent="0.25">
      <c r="A16" s="9">
        <v>45589</v>
      </c>
      <c r="B16" s="12" t="s">
        <v>231</v>
      </c>
      <c r="C16" s="11" t="s">
        <v>21</v>
      </c>
      <c r="D16" s="4"/>
      <c r="E16" s="4"/>
      <c r="F16" s="4"/>
      <c r="G16" s="4"/>
      <c r="H16" s="18">
        <v>-320</v>
      </c>
      <c r="I16" s="4"/>
      <c r="J16" s="4"/>
      <c r="K16" s="4"/>
      <c r="L16" s="4">
        <f>IF(C16="C",SUM(D16:K16),0)</f>
        <v>0</v>
      </c>
      <c r="M16" s="4">
        <v>-320</v>
      </c>
    </row>
    <row r="17" spans="1:13" x14ac:dyDescent="0.25">
      <c r="A17" s="9">
        <v>45590</v>
      </c>
      <c r="B17" s="11" t="s">
        <v>232</v>
      </c>
      <c r="C17" s="11" t="s">
        <v>21</v>
      </c>
      <c r="D17" s="4"/>
      <c r="E17" s="4"/>
      <c r="F17" s="4"/>
      <c r="G17" s="4"/>
      <c r="H17" s="4">
        <v>-65.290000000000006</v>
      </c>
      <c r="I17" s="4"/>
      <c r="J17" s="4"/>
      <c r="K17" s="4"/>
      <c r="L17" s="4">
        <f t="shared" si="0"/>
        <v>0</v>
      </c>
      <c r="M17" s="4">
        <v>-65.290000000000006</v>
      </c>
    </row>
    <row r="18" spans="1:13" x14ac:dyDescent="0.25">
      <c r="A18" s="9">
        <v>45594</v>
      </c>
      <c r="B18" s="11" t="s">
        <v>233</v>
      </c>
      <c r="C18" s="11" t="s">
        <v>21</v>
      </c>
      <c r="D18" s="4"/>
      <c r="E18" s="4"/>
      <c r="F18" s="4"/>
      <c r="G18" s="4"/>
      <c r="H18" s="4">
        <v>-124</v>
      </c>
      <c r="I18" s="4"/>
      <c r="J18" s="4"/>
      <c r="K18" s="4"/>
      <c r="L18" s="4">
        <f t="shared" si="0"/>
        <v>0</v>
      </c>
      <c r="M18" s="4">
        <v>-124</v>
      </c>
    </row>
    <row r="19" spans="1:13" x14ac:dyDescent="0.25">
      <c r="A19" s="9">
        <v>45594</v>
      </c>
      <c r="B19" s="11" t="s">
        <v>234</v>
      </c>
      <c r="C19" s="11"/>
      <c r="D19" s="4"/>
      <c r="E19" s="4"/>
      <c r="F19" s="4"/>
      <c r="G19" s="4"/>
      <c r="H19" s="4">
        <v>-124</v>
      </c>
      <c r="I19" s="4"/>
      <c r="J19" s="4"/>
      <c r="K19" s="4"/>
      <c r="L19" s="4"/>
      <c r="M19" s="4">
        <v>-124</v>
      </c>
    </row>
    <row r="20" spans="1:13" x14ac:dyDescent="0.25">
      <c r="A20" s="9">
        <v>45594</v>
      </c>
      <c r="B20" s="11" t="s">
        <v>235</v>
      </c>
      <c r="C20" s="11"/>
      <c r="D20" s="4"/>
      <c r="E20" s="4"/>
      <c r="F20" s="4"/>
      <c r="G20" s="4"/>
      <c r="H20" s="4">
        <v>-69</v>
      </c>
      <c r="I20" s="4"/>
      <c r="J20" s="4"/>
      <c r="K20" s="4"/>
      <c r="L20" s="4"/>
      <c r="M20" s="4">
        <v>-69</v>
      </c>
    </row>
    <row r="21" spans="1:13" x14ac:dyDescent="0.25">
      <c r="A21" s="9">
        <v>45594</v>
      </c>
      <c r="B21" s="11" t="s">
        <v>236</v>
      </c>
      <c r="C21" s="11" t="s">
        <v>21</v>
      </c>
      <c r="D21" s="4"/>
      <c r="E21" s="4"/>
      <c r="F21" s="4"/>
      <c r="G21" s="4"/>
      <c r="H21" s="4">
        <v>-46.34</v>
      </c>
      <c r="I21" s="4"/>
      <c r="J21" s="4"/>
      <c r="K21" s="4"/>
      <c r="L21" s="4">
        <f>IF(C21="C",SUM(D21:K21),0)</f>
        <v>0</v>
      </c>
      <c r="M21" s="4">
        <f>IF(C21="B",SUM(D21:K21),0)</f>
        <v>-46.34</v>
      </c>
    </row>
    <row r="22" spans="1:13" x14ac:dyDescent="0.25">
      <c r="A22" s="9">
        <v>45594</v>
      </c>
      <c r="B22" s="11" t="s">
        <v>237</v>
      </c>
      <c r="C22" s="11"/>
      <c r="D22" s="4"/>
      <c r="E22" s="4"/>
      <c r="F22" s="4"/>
      <c r="G22" s="4"/>
      <c r="H22" s="4">
        <v>-350</v>
      </c>
      <c r="I22" s="4"/>
      <c r="J22" s="4"/>
      <c r="K22" s="4"/>
      <c r="L22" s="4"/>
      <c r="M22" s="4">
        <v>-350</v>
      </c>
    </row>
    <row r="23" spans="1:13" x14ac:dyDescent="0.25">
      <c r="A23" s="9">
        <v>45580</v>
      </c>
      <c r="B23" s="11" t="s">
        <v>238</v>
      </c>
      <c r="C23" s="11"/>
      <c r="D23" s="4"/>
      <c r="E23" s="4"/>
      <c r="F23" s="4"/>
      <c r="G23" s="4"/>
      <c r="H23" s="4">
        <v>-337.48</v>
      </c>
      <c r="I23" s="4"/>
      <c r="J23" s="4"/>
      <c r="K23" s="4"/>
      <c r="L23" s="4"/>
      <c r="M23" s="4">
        <v>-337.48</v>
      </c>
    </row>
    <row r="24" spans="1:13" x14ac:dyDescent="0.25">
      <c r="A24" s="9">
        <v>45585</v>
      </c>
      <c r="B24" s="11" t="s">
        <v>198</v>
      </c>
      <c r="C24" s="11" t="s">
        <v>21</v>
      </c>
      <c r="D24" s="4"/>
      <c r="E24" s="4"/>
      <c r="F24" s="4"/>
      <c r="G24" s="4"/>
      <c r="H24" s="4"/>
      <c r="I24" s="4"/>
      <c r="J24" s="4">
        <v>-13.73</v>
      </c>
      <c r="K24" s="4"/>
      <c r="L24" s="4">
        <f>IF(C24="C",SUM(D24:K24),0)</f>
        <v>0</v>
      </c>
      <c r="M24" s="4">
        <f>IF(C24="B",SUM(D24:K24),0)</f>
        <v>-13.73</v>
      </c>
    </row>
    <row r="25" spans="1:13" x14ac:dyDescent="0.25">
      <c r="A25" s="9"/>
      <c r="B25" s="10"/>
      <c r="C25" s="10"/>
      <c r="D25" s="4"/>
      <c r="E25" s="4">
        <f t="shared" ref="E25:K25" si="1">SUM(E3:E24)</f>
        <v>0</v>
      </c>
      <c r="F25" s="4">
        <f t="shared" si="1"/>
        <v>-402.36</v>
      </c>
      <c r="G25" s="4">
        <f t="shared" si="1"/>
        <v>-4193.33</v>
      </c>
      <c r="H25" s="4">
        <f t="shared" si="1"/>
        <v>-6830.83</v>
      </c>
      <c r="I25" s="4">
        <f t="shared" si="1"/>
        <v>0</v>
      </c>
      <c r="J25" s="4">
        <f t="shared" si="1"/>
        <v>-1584.45</v>
      </c>
      <c r="K25" s="4">
        <f t="shared" si="1"/>
        <v>0</v>
      </c>
      <c r="L25" s="4">
        <f ca="1">SUM(L3:L112)</f>
        <v>0</v>
      </c>
      <c r="M25" s="20">
        <f>SUM(M3:M24)</f>
        <v>-13010.970000000001</v>
      </c>
    </row>
    <row r="26" spans="1:13" x14ac:dyDescent="0.25">
      <c r="A26" s="23"/>
      <c r="B26" s="24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504A7-F41F-48AD-91A5-07412B2616A5}">
  <dimension ref="A1:M21"/>
  <sheetViews>
    <sheetView workbookViewId="0">
      <selection activeCell="B27" sqref="B27"/>
    </sheetView>
  </sheetViews>
  <sheetFormatPr defaultRowHeight="15" x14ac:dyDescent="0.25"/>
  <cols>
    <col min="2" max="2" width="78.28515625" bestFit="1" customWidth="1"/>
    <col min="7" max="7" width="9.42578125" customWidth="1"/>
    <col min="8" max="8" width="9.7109375" customWidth="1"/>
    <col min="9" max="9" width="12.5703125" customWidth="1"/>
    <col min="10" max="10" width="10.5703125" customWidth="1"/>
    <col min="11" max="11" width="10.140625" customWidth="1"/>
    <col min="13" max="13" width="9.7109375" bestFit="1" customWidth="1"/>
  </cols>
  <sheetData>
    <row r="1" spans="1:13" x14ac:dyDescent="0.25">
      <c r="A1" s="1">
        <v>45597</v>
      </c>
      <c r="B1" s="2" t="s">
        <v>240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/>
      <c r="L1" s="5" t="s">
        <v>9</v>
      </c>
      <c r="M1" s="5"/>
    </row>
    <row r="2" spans="1:13" ht="45" x14ac:dyDescent="0.25">
      <c r="A2" s="1"/>
      <c r="B2" s="6"/>
      <c r="C2" s="3"/>
      <c r="D2" s="4" t="s">
        <v>10</v>
      </c>
      <c r="E2" s="4" t="s">
        <v>11</v>
      </c>
      <c r="F2" s="4" t="s">
        <v>12</v>
      </c>
      <c r="G2" s="7" t="s">
        <v>13</v>
      </c>
      <c r="H2" s="8" t="s">
        <v>14</v>
      </c>
      <c r="I2" s="8" t="s">
        <v>108</v>
      </c>
      <c r="J2" s="8" t="s">
        <v>16</v>
      </c>
      <c r="K2" s="8" t="s">
        <v>17</v>
      </c>
      <c r="L2" s="4" t="s">
        <v>10</v>
      </c>
      <c r="M2" s="4" t="s">
        <v>18</v>
      </c>
    </row>
    <row r="3" spans="1:13" x14ac:dyDescent="0.25">
      <c r="A3" s="9">
        <v>45597</v>
      </c>
      <c r="B3" s="10"/>
      <c r="C3" s="11" t="s">
        <v>19</v>
      </c>
      <c r="D3" s="4">
        <v>0</v>
      </c>
      <c r="E3" s="4"/>
      <c r="F3" s="4"/>
      <c r="G3" s="4"/>
      <c r="H3" s="4"/>
      <c r="I3" s="4"/>
      <c r="J3" s="4"/>
      <c r="K3" s="4"/>
      <c r="L3" s="4">
        <v>0</v>
      </c>
      <c r="M3" s="4">
        <f>IF(C3="B",SUM(D3:K3),0)</f>
        <v>0</v>
      </c>
    </row>
    <row r="4" spans="1:13" x14ac:dyDescent="0.25">
      <c r="A4" s="9">
        <v>45601</v>
      </c>
      <c r="B4" t="s">
        <v>241</v>
      </c>
      <c r="C4" s="11" t="s">
        <v>21</v>
      </c>
      <c r="D4" s="4"/>
      <c r="E4" s="4"/>
      <c r="F4" s="4">
        <v>-427.52</v>
      </c>
      <c r="G4" s="18"/>
      <c r="H4" s="4"/>
      <c r="I4" s="4"/>
      <c r="J4" s="4"/>
      <c r="K4" s="4"/>
      <c r="L4" s="4"/>
      <c r="M4" s="4">
        <v>-427.52</v>
      </c>
    </row>
    <row r="5" spans="1:13" x14ac:dyDescent="0.25">
      <c r="A5" s="9">
        <v>45601</v>
      </c>
      <c r="B5" s="10" t="s">
        <v>242</v>
      </c>
      <c r="C5" s="11" t="s">
        <v>21</v>
      </c>
      <c r="D5" s="4"/>
      <c r="E5" s="4"/>
      <c r="F5" s="4"/>
      <c r="G5" s="4"/>
      <c r="H5" s="4">
        <v>-233.86</v>
      </c>
      <c r="I5" s="4"/>
      <c r="J5" s="4"/>
      <c r="K5" s="4"/>
      <c r="L5" s="4"/>
      <c r="M5" s="4">
        <v>-233.86</v>
      </c>
    </row>
    <row r="6" spans="1:13" x14ac:dyDescent="0.25">
      <c r="A6" s="9">
        <v>45601</v>
      </c>
      <c r="B6" s="12" t="s">
        <v>243</v>
      </c>
      <c r="C6" s="11" t="s">
        <v>21</v>
      </c>
      <c r="D6" s="4"/>
      <c r="E6" s="4"/>
      <c r="F6" s="4"/>
      <c r="G6" s="4"/>
      <c r="H6" s="4">
        <v>-9</v>
      </c>
      <c r="I6" s="4"/>
      <c r="J6" s="4"/>
      <c r="K6" s="4"/>
      <c r="L6" s="4">
        <f t="shared" ref="L6:L16" si="0">IF(C6="C",SUM(D6:K6),0)</f>
        <v>0</v>
      </c>
      <c r="M6" s="4">
        <v>-9</v>
      </c>
    </row>
    <row r="7" spans="1:13" x14ac:dyDescent="0.25">
      <c r="A7" s="9">
        <v>45618</v>
      </c>
      <c r="B7" s="12" t="s">
        <v>244</v>
      </c>
      <c r="C7" s="11" t="s">
        <v>21</v>
      </c>
      <c r="D7" s="4"/>
      <c r="E7" s="4"/>
      <c r="F7" s="4"/>
      <c r="G7" s="4"/>
      <c r="H7" s="4">
        <v>-166</v>
      </c>
      <c r="I7" s="4"/>
      <c r="J7" s="4"/>
      <c r="K7" s="4"/>
      <c r="L7" s="4">
        <f t="shared" si="0"/>
        <v>0</v>
      </c>
      <c r="M7" s="4">
        <v>-166</v>
      </c>
    </row>
    <row r="8" spans="1:13" x14ac:dyDescent="0.25">
      <c r="A8" s="9">
        <v>45614</v>
      </c>
      <c r="B8" s="12" t="s">
        <v>224</v>
      </c>
      <c r="C8" s="11" t="s">
        <v>21</v>
      </c>
      <c r="D8" s="14"/>
      <c r="E8" s="14"/>
      <c r="F8" s="14"/>
      <c r="G8" s="14"/>
      <c r="H8" s="14"/>
      <c r="I8" s="14"/>
      <c r="J8" s="14">
        <v>-545.03</v>
      </c>
      <c r="K8" s="14"/>
      <c r="L8" s="4">
        <f>IF(C8="C",SUM(D8:K8),0)</f>
        <v>0</v>
      </c>
      <c r="M8" s="14">
        <v>-545.03</v>
      </c>
    </row>
    <row r="9" spans="1:13" x14ac:dyDescent="0.25">
      <c r="A9" s="9">
        <v>45614</v>
      </c>
      <c r="B9" s="11" t="s">
        <v>225</v>
      </c>
      <c r="C9" s="11" t="s">
        <v>21</v>
      </c>
      <c r="D9" s="4"/>
      <c r="E9" s="4"/>
      <c r="F9" s="4"/>
      <c r="G9" s="4"/>
      <c r="H9" s="4"/>
      <c r="I9" s="4"/>
      <c r="J9" s="4">
        <v>-16.64</v>
      </c>
      <c r="K9" s="4"/>
      <c r="L9" s="4">
        <f t="shared" si="0"/>
        <v>0</v>
      </c>
      <c r="M9" s="4">
        <v>-16.64</v>
      </c>
    </row>
    <row r="10" spans="1:13" x14ac:dyDescent="0.25">
      <c r="A10" s="9">
        <v>45621</v>
      </c>
      <c r="B10" s="11" t="s">
        <v>245</v>
      </c>
      <c r="C10" s="11" t="s">
        <v>21</v>
      </c>
      <c r="D10" s="4"/>
      <c r="E10" s="4"/>
      <c r="F10" s="4"/>
      <c r="G10" s="4"/>
      <c r="H10" s="4">
        <v>-142.93</v>
      </c>
      <c r="I10" s="4"/>
      <c r="J10" s="4"/>
      <c r="K10" s="4"/>
      <c r="L10" s="4"/>
      <c r="M10" s="4">
        <v>-142.93</v>
      </c>
    </row>
    <row r="11" spans="1:13" x14ac:dyDescent="0.25">
      <c r="A11" s="9">
        <v>45621</v>
      </c>
      <c r="B11" s="11" t="s">
        <v>246</v>
      </c>
      <c r="C11" s="11" t="s">
        <v>21</v>
      </c>
      <c r="D11" s="4"/>
      <c r="E11" s="4"/>
      <c r="F11" s="4"/>
      <c r="G11" s="4">
        <v>-6830.02</v>
      </c>
      <c r="H11" s="18"/>
      <c r="I11" s="4"/>
      <c r="J11" s="4"/>
      <c r="K11" s="4"/>
      <c r="L11" s="4"/>
      <c r="M11" s="4">
        <v>-6830.02</v>
      </c>
    </row>
    <row r="12" spans="1:13" x14ac:dyDescent="0.25">
      <c r="A12" s="9">
        <v>45621</v>
      </c>
      <c r="B12" s="11" t="s">
        <v>247</v>
      </c>
      <c r="C12" s="11" t="s">
        <v>21</v>
      </c>
      <c r="D12" s="4"/>
      <c r="E12" s="4"/>
      <c r="F12" s="4"/>
      <c r="G12" s="4"/>
      <c r="H12" s="4">
        <v>-22.15</v>
      </c>
      <c r="I12" s="4"/>
      <c r="J12" s="4"/>
      <c r="K12" s="4"/>
      <c r="L12" s="4"/>
      <c r="M12" s="4">
        <v>-22.15</v>
      </c>
    </row>
    <row r="13" spans="1:13" x14ac:dyDescent="0.25">
      <c r="A13" s="9">
        <v>45621</v>
      </c>
      <c r="B13" s="12" t="s">
        <v>248</v>
      </c>
      <c r="C13" s="11" t="s">
        <v>21</v>
      </c>
      <c r="D13" s="4"/>
      <c r="E13" s="4"/>
      <c r="F13" s="4"/>
      <c r="G13" s="4"/>
      <c r="H13" s="4">
        <v>-149.79</v>
      </c>
      <c r="I13" s="14"/>
      <c r="J13" s="4"/>
      <c r="K13" s="4"/>
      <c r="L13" s="4">
        <f t="shared" si="0"/>
        <v>0</v>
      </c>
      <c r="M13" s="14">
        <v>-149.79</v>
      </c>
    </row>
    <row r="14" spans="1:13" x14ac:dyDescent="0.25">
      <c r="A14" s="9">
        <v>45621</v>
      </c>
      <c r="B14" s="15" t="s">
        <v>249</v>
      </c>
      <c r="C14" s="11" t="s">
        <v>21</v>
      </c>
      <c r="D14" s="14"/>
      <c r="E14" s="14"/>
      <c r="F14" s="14"/>
      <c r="G14" s="14"/>
      <c r="H14" s="4">
        <v>-12</v>
      </c>
      <c r="I14" s="16"/>
      <c r="J14" s="14"/>
      <c r="K14" s="14"/>
      <c r="L14" s="4">
        <f t="shared" si="0"/>
        <v>0</v>
      </c>
      <c r="M14" s="14">
        <v>-12</v>
      </c>
    </row>
    <row r="15" spans="1:13" x14ac:dyDescent="0.25">
      <c r="A15" s="9">
        <v>45621</v>
      </c>
      <c r="B15" s="17" t="s">
        <v>252</v>
      </c>
      <c r="C15" s="11" t="s">
        <v>21</v>
      </c>
      <c r="D15" s="14"/>
      <c r="E15" s="14"/>
      <c r="F15" s="26"/>
      <c r="G15" s="14"/>
      <c r="H15" s="14">
        <v>-2825</v>
      </c>
      <c r="I15" s="14"/>
      <c r="J15" s="14"/>
      <c r="K15" s="14"/>
      <c r="L15" s="4">
        <f t="shared" si="0"/>
        <v>0</v>
      </c>
      <c r="M15" s="14">
        <v>-2825</v>
      </c>
    </row>
    <row r="16" spans="1:13" x14ac:dyDescent="0.25">
      <c r="A16" s="9">
        <v>45621</v>
      </c>
      <c r="B16" s="11" t="s">
        <v>250</v>
      </c>
      <c r="C16" s="11" t="s">
        <v>21</v>
      </c>
      <c r="D16" s="4"/>
      <c r="E16" s="4"/>
      <c r="F16" s="4"/>
      <c r="G16" s="4"/>
      <c r="H16" s="4">
        <v>-65.290000000000006</v>
      </c>
      <c r="I16" s="4"/>
      <c r="J16" s="4"/>
      <c r="K16" s="4"/>
      <c r="L16" s="4">
        <f t="shared" si="0"/>
        <v>0</v>
      </c>
      <c r="M16" s="4">
        <v>-65.290000000000006</v>
      </c>
    </row>
    <row r="17" spans="1:13" x14ac:dyDescent="0.25">
      <c r="A17" s="9">
        <v>45621</v>
      </c>
      <c r="B17" s="11" t="s">
        <v>251</v>
      </c>
      <c r="C17" s="11" t="s">
        <v>21</v>
      </c>
      <c r="D17" s="4"/>
      <c r="E17" s="4"/>
      <c r="F17" s="4"/>
      <c r="G17" s="4"/>
      <c r="H17" s="4">
        <v>-74</v>
      </c>
      <c r="I17" s="4"/>
      <c r="J17" s="4"/>
      <c r="K17" s="4"/>
      <c r="L17" s="4"/>
      <c r="M17" s="4">
        <v>-74</v>
      </c>
    </row>
    <row r="18" spans="1:13" x14ac:dyDescent="0.25">
      <c r="A18" s="9"/>
      <c r="B18" s="11" t="s">
        <v>198</v>
      </c>
      <c r="C18" s="11" t="s">
        <v>21</v>
      </c>
      <c r="D18" s="4"/>
      <c r="E18" s="4"/>
      <c r="F18" s="4"/>
      <c r="G18" s="4"/>
      <c r="H18" s="4"/>
      <c r="I18" s="4"/>
      <c r="J18" s="4">
        <v>-12.53</v>
      </c>
      <c r="K18" s="4"/>
      <c r="L18" s="4">
        <f>IF(C18="C",SUM(D18:K18),0)</f>
        <v>0</v>
      </c>
      <c r="M18" s="4">
        <v>-12.53</v>
      </c>
    </row>
    <row r="19" spans="1:13" x14ac:dyDescent="0.25">
      <c r="A19" s="9"/>
      <c r="B19" s="10"/>
      <c r="C19" s="10"/>
      <c r="D19" s="4"/>
      <c r="E19" s="4">
        <f t="shared" ref="E19:K19" si="1">SUM(E3:E18)</f>
        <v>0</v>
      </c>
      <c r="F19" s="4">
        <f t="shared" si="1"/>
        <v>-427.52</v>
      </c>
      <c r="G19" s="4">
        <f t="shared" si="1"/>
        <v>-6830.02</v>
      </c>
      <c r="H19" s="4">
        <f t="shared" si="1"/>
        <v>-3700.02</v>
      </c>
      <c r="I19" s="4">
        <f t="shared" si="1"/>
        <v>0</v>
      </c>
      <c r="J19" s="4">
        <f t="shared" si="1"/>
        <v>-574.19999999999993</v>
      </c>
      <c r="K19" s="4">
        <f t="shared" si="1"/>
        <v>0</v>
      </c>
      <c r="L19" s="4">
        <f ca="1">SUM(L3:L106)</f>
        <v>0</v>
      </c>
      <c r="M19" s="20">
        <f>SUM(M3:M18)</f>
        <v>-11531.760000000002</v>
      </c>
    </row>
    <row r="20" spans="1:13" x14ac:dyDescent="0.25">
      <c r="A20" s="23"/>
      <c r="B20" s="24"/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</row>
    <row r="21" spans="1:13" x14ac:dyDescent="0.25">
      <c r="A21" s="22"/>
      <c r="D21" s="18"/>
      <c r="E21" s="18"/>
      <c r="F21" s="18"/>
      <c r="G21" s="18"/>
      <c r="H21" s="18"/>
      <c r="I21" s="18"/>
      <c r="J21" s="18"/>
      <c r="K21" s="18"/>
      <c r="L21" s="18"/>
      <c r="M21" s="18"/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861C6-0FA9-44E0-AB53-E43242DD0F93}">
  <dimension ref="A1:M36"/>
  <sheetViews>
    <sheetView tabSelected="1" topLeftCell="A28" workbookViewId="0">
      <selection sqref="A1:M36"/>
    </sheetView>
  </sheetViews>
  <sheetFormatPr defaultRowHeight="15" x14ac:dyDescent="0.25"/>
  <cols>
    <col min="2" max="2" width="83.28515625" bestFit="1" customWidth="1"/>
    <col min="7" max="7" width="11" customWidth="1"/>
    <col min="9" max="9" width="12.42578125" customWidth="1"/>
    <col min="10" max="10" width="11.140625" customWidth="1"/>
    <col min="11" max="11" width="10.28515625" customWidth="1"/>
    <col min="13" max="13" width="9.7109375" bestFit="1" customWidth="1"/>
  </cols>
  <sheetData>
    <row r="1" spans="1:13" x14ac:dyDescent="0.25">
      <c r="A1" s="1">
        <v>45627</v>
      </c>
      <c r="B1" s="2" t="s">
        <v>253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/>
      <c r="L1" s="5" t="s">
        <v>9</v>
      </c>
      <c r="M1" s="5"/>
    </row>
    <row r="2" spans="1:13" ht="45" x14ac:dyDescent="0.25">
      <c r="A2" s="1"/>
      <c r="B2" s="6"/>
      <c r="C2" s="3"/>
      <c r="D2" s="4" t="s">
        <v>10</v>
      </c>
      <c r="E2" s="4" t="s">
        <v>11</v>
      </c>
      <c r="F2" s="4" t="s">
        <v>12</v>
      </c>
      <c r="G2" s="7" t="s">
        <v>13</v>
      </c>
      <c r="H2" s="8" t="s">
        <v>14</v>
      </c>
      <c r="I2" s="8" t="s">
        <v>108</v>
      </c>
      <c r="J2" s="8" t="s">
        <v>16</v>
      </c>
      <c r="K2" s="8" t="s">
        <v>17</v>
      </c>
      <c r="L2" s="4" t="s">
        <v>10</v>
      </c>
      <c r="M2" s="4" t="s">
        <v>18</v>
      </c>
    </row>
    <row r="3" spans="1:13" x14ac:dyDescent="0.25">
      <c r="A3" s="9">
        <v>45627</v>
      </c>
      <c r="B3" s="10"/>
      <c r="C3" s="11" t="s">
        <v>19</v>
      </c>
      <c r="D3" s="4">
        <v>0</v>
      </c>
      <c r="E3" s="4"/>
      <c r="F3" s="4"/>
      <c r="G3" s="4"/>
      <c r="H3" s="4"/>
      <c r="I3" s="4"/>
      <c r="J3" s="4"/>
      <c r="K3" s="4"/>
      <c r="L3" s="4">
        <v>0</v>
      </c>
      <c r="M3" s="4">
        <f>IF(C3="B",SUM(D3:K3),0)</f>
        <v>0</v>
      </c>
    </row>
    <row r="4" spans="1:13" x14ac:dyDescent="0.25">
      <c r="A4" s="9">
        <v>45628</v>
      </c>
      <c r="B4" t="s">
        <v>254</v>
      </c>
      <c r="C4" s="11"/>
      <c r="D4" s="4"/>
      <c r="E4" s="4"/>
      <c r="F4" s="4"/>
      <c r="G4" s="18"/>
      <c r="H4" s="4"/>
      <c r="I4" s="4">
        <v>-2080</v>
      </c>
      <c r="J4" s="4"/>
      <c r="K4" s="4"/>
      <c r="L4" s="4"/>
      <c r="M4" s="4">
        <v>-2080</v>
      </c>
    </row>
    <row r="5" spans="1:13" x14ac:dyDescent="0.25">
      <c r="A5" s="9">
        <v>45628</v>
      </c>
      <c r="B5" s="10" t="s">
        <v>255</v>
      </c>
      <c r="C5" s="11"/>
      <c r="D5" s="4"/>
      <c r="E5" s="4"/>
      <c r="F5" s="4">
        <v>-1068.8</v>
      </c>
      <c r="G5" s="4"/>
      <c r="H5" s="4"/>
      <c r="I5" s="4"/>
      <c r="J5" s="4"/>
      <c r="K5" s="4"/>
      <c r="L5" s="4"/>
      <c r="M5" s="4">
        <v>-1068.8</v>
      </c>
    </row>
    <row r="6" spans="1:13" x14ac:dyDescent="0.25">
      <c r="A6" s="9">
        <v>45628</v>
      </c>
      <c r="B6" s="12" t="s">
        <v>256</v>
      </c>
      <c r="C6" s="11" t="s">
        <v>21</v>
      </c>
      <c r="D6" s="4"/>
      <c r="E6" s="4"/>
      <c r="F6" s="4"/>
      <c r="G6" s="4"/>
      <c r="H6" s="4">
        <v>-350</v>
      </c>
      <c r="I6" s="4"/>
      <c r="J6" s="4"/>
      <c r="K6" s="4"/>
      <c r="L6" s="4">
        <f t="shared" ref="L6:L17" si="0">IF(C6="C",SUM(D6:K6),0)</f>
        <v>0</v>
      </c>
      <c r="M6" s="4">
        <v>-350</v>
      </c>
    </row>
    <row r="7" spans="1:13" x14ac:dyDescent="0.25">
      <c r="A7" s="9">
        <v>45628</v>
      </c>
      <c r="B7" s="12" t="s">
        <v>257</v>
      </c>
      <c r="C7" s="11" t="s">
        <v>21</v>
      </c>
      <c r="D7" s="4"/>
      <c r="E7" s="4"/>
      <c r="F7" s="4"/>
      <c r="G7" s="4"/>
      <c r="H7" s="4"/>
      <c r="I7" s="4">
        <v>-1282.56</v>
      </c>
      <c r="J7" s="4"/>
      <c r="K7" s="4"/>
      <c r="L7" s="4">
        <f t="shared" si="0"/>
        <v>0</v>
      </c>
      <c r="M7" s="4">
        <v>-1282.56</v>
      </c>
    </row>
    <row r="8" spans="1:13" x14ac:dyDescent="0.25">
      <c r="A8" s="9">
        <v>45635</v>
      </c>
      <c r="B8" s="12" t="s">
        <v>258</v>
      </c>
      <c r="C8" s="13" t="s">
        <v>21</v>
      </c>
      <c r="D8" s="14"/>
      <c r="E8" s="14"/>
      <c r="F8" s="14"/>
      <c r="G8" s="14"/>
      <c r="H8" s="14"/>
      <c r="I8" s="14">
        <v>-752.5</v>
      </c>
      <c r="J8" s="14"/>
      <c r="K8" s="14"/>
      <c r="L8" s="4">
        <f>IF(C8="C",SUM(D8:K8),0)</f>
        <v>0</v>
      </c>
      <c r="M8" s="14">
        <v>-752.5</v>
      </c>
    </row>
    <row r="9" spans="1:13" x14ac:dyDescent="0.25">
      <c r="A9" s="9">
        <v>45636</v>
      </c>
      <c r="B9" s="11" t="s">
        <v>259</v>
      </c>
      <c r="C9" s="11" t="s">
        <v>21</v>
      </c>
      <c r="D9" s="4"/>
      <c r="E9" s="4"/>
      <c r="F9" s="4"/>
      <c r="G9" s="4"/>
      <c r="H9" s="4"/>
      <c r="I9" s="4">
        <v>-800</v>
      </c>
      <c r="J9" s="4"/>
      <c r="K9" s="4"/>
      <c r="L9" s="4">
        <f t="shared" si="0"/>
        <v>0</v>
      </c>
      <c r="M9" s="4">
        <v>-800</v>
      </c>
    </row>
    <row r="10" spans="1:13" x14ac:dyDescent="0.25">
      <c r="A10" s="9">
        <v>45636</v>
      </c>
      <c r="B10" s="11" t="s">
        <v>260</v>
      </c>
      <c r="C10" s="11"/>
      <c r="D10" s="4"/>
      <c r="E10" s="4"/>
      <c r="F10" s="4"/>
      <c r="G10" s="4"/>
      <c r="H10" s="4"/>
      <c r="I10" s="4">
        <v>-752.5</v>
      </c>
      <c r="J10" s="4"/>
      <c r="K10" s="4"/>
      <c r="L10" s="4"/>
      <c r="M10" s="4">
        <v>-752.5</v>
      </c>
    </row>
    <row r="11" spans="1:13" x14ac:dyDescent="0.25">
      <c r="A11" s="9">
        <v>45636</v>
      </c>
      <c r="B11" s="11" t="s">
        <v>261</v>
      </c>
      <c r="C11" s="11"/>
      <c r="D11" s="4"/>
      <c r="E11" s="4"/>
      <c r="F11" s="4"/>
      <c r="G11" s="4"/>
      <c r="H11" s="18"/>
      <c r="I11" s="18">
        <v>-800</v>
      </c>
      <c r="J11" s="4"/>
      <c r="K11" s="4"/>
      <c r="L11" s="4"/>
      <c r="M11" s="4">
        <v>-800</v>
      </c>
    </row>
    <row r="12" spans="1:13" x14ac:dyDescent="0.25">
      <c r="A12" s="9">
        <v>45636</v>
      </c>
      <c r="B12" s="11" t="s">
        <v>262</v>
      </c>
      <c r="C12" s="11"/>
      <c r="D12" s="4"/>
      <c r="E12" s="4">
        <v>-383.12</v>
      </c>
      <c r="F12" s="4"/>
      <c r="G12" s="4"/>
      <c r="H12" s="4"/>
      <c r="I12" s="4"/>
      <c r="J12" s="4"/>
      <c r="K12" s="4"/>
      <c r="L12" s="4"/>
      <c r="M12" s="4">
        <v>-383.12</v>
      </c>
    </row>
    <row r="13" spans="1:13" x14ac:dyDescent="0.25">
      <c r="A13" s="9">
        <v>45636</v>
      </c>
      <c r="B13" s="12" t="s">
        <v>263</v>
      </c>
      <c r="C13" s="13" t="s">
        <v>21</v>
      </c>
      <c r="D13" s="4"/>
      <c r="E13" s="4"/>
      <c r="F13" s="4"/>
      <c r="G13" s="4"/>
      <c r="H13" s="4">
        <v>-248.59</v>
      </c>
      <c r="I13" s="14"/>
      <c r="J13" s="4"/>
      <c r="K13" s="4"/>
      <c r="L13" s="4">
        <f t="shared" si="0"/>
        <v>0</v>
      </c>
      <c r="M13" s="14">
        <v>-248.59</v>
      </c>
    </row>
    <row r="14" spans="1:13" x14ac:dyDescent="0.25">
      <c r="A14" s="9">
        <v>45636</v>
      </c>
      <c r="B14" s="15" t="s">
        <v>264</v>
      </c>
      <c r="C14" s="13" t="s">
        <v>21</v>
      </c>
      <c r="D14" s="14"/>
      <c r="E14" s="14"/>
      <c r="F14" s="14"/>
      <c r="G14" s="14"/>
      <c r="H14" s="4">
        <v>-222.21</v>
      </c>
      <c r="I14" s="16"/>
      <c r="J14" s="14"/>
      <c r="K14" s="14"/>
      <c r="L14" s="4">
        <f t="shared" si="0"/>
        <v>0</v>
      </c>
      <c r="M14" s="14">
        <v>-222.21</v>
      </c>
    </row>
    <row r="15" spans="1:13" x14ac:dyDescent="0.25">
      <c r="A15" s="9">
        <v>45636</v>
      </c>
      <c r="B15" s="17" t="s">
        <v>265</v>
      </c>
      <c r="C15" s="13" t="s">
        <v>21</v>
      </c>
      <c r="D15" s="14"/>
      <c r="E15" s="14"/>
      <c r="F15" s="16"/>
      <c r="G15" s="14"/>
      <c r="H15" s="14"/>
      <c r="I15" s="14">
        <v>-520</v>
      </c>
      <c r="J15" s="14"/>
      <c r="K15" s="14"/>
      <c r="L15" s="4">
        <f t="shared" si="0"/>
        <v>0</v>
      </c>
      <c r="M15" s="14">
        <v>-520</v>
      </c>
    </row>
    <row r="16" spans="1:13" x14ac:dyDescent="0.25">
      <c r="A16" s="9">
        <v>45642</v>
      </c>
      <c r="B16" s="17" t="s">
        <v>266</v>
      </c>
      <c r="C16" s="13"/>
      <c r="D16" s="14"/>
      <c r="E16" s="14"/>
      <c r="F16" s="16"/>
      <c r="G16" s="14"/>
      <c r="H16" s="14">
        <v>-98.59</v>
      </c>
      <c r="I16" s="14"/>
      <c r="J16" s="14"/>
      <c r="K16" s="14"/>
      <c r="L16" s="4"/>
      <c r="M16" s="14">
        <v>-98.59</v>
      </c>
    </row>
    <row r="17" spans="1:13" x14ac:dyDescent="0.25">
      <c r="A17" s="9">
        <v>45643</v>
      </c>
      <c r="B17" s="11" t="s">
        <v>267</v>
      </c>
      <c r="C17" s="11" t="s">
        <v>21</v>
      </c>
      <c r="D17" s="4"/>
      <c r="E17" s="4"/>
      <c r="F17" s="4"/>
      <c r="G17" s="4"/>
      <c r="H17" s="4"/>
      <c r="I17" s="4"/>
      <c r="J17" s="4">
        <v>-1003.46</v>
      </c>
      <c r="K17" s="4"/>
      <c r="L17" s="4">
        <f t="shared" si="0"/>
        <v>0</v>
      </c>
      <c r="M17" s="4">
        <v>-1003.46</v>
      </c>
    </row>
    <row r="18" spans="1:13" x14ac:dyDescent="0.25">
      <c r="A18" s="9">
        <v>45643</v>
      </c>
      <c r="B18" s="11" t="s">
        <v>268</v>
      </c>
      <c r="C18" s="11"/>
      <c r="D18" s="4"/>
      <c r="E18" s="4"/>
      <c r="F18" s="4"/>
      <c r="G18" s="4"/>
      <c r="H18" s="4"/>
      <c r="I18" s="4"/>
      <c r="J18" s="4">
        <v>-80</v>
      </c>
      <c r="K18" s="4"/>
      <c r="L18" s="4"/>
      <c r="M18" s="4">
        <v>-80</v>
      </c>
    </row>
    <row r="19" spans="1:13" x14ac:dyDescent="0.25">
      <c r="A19" s="9">
        <v>45644</v>
      </c>
      <c r="B19" s="11" t="s">
        <v>269</v>
      </c>
      <c r="C19" s="11"/>
      <c r="D19" s="4"/>
      <c r="E19" s="4">
        <v>-205</v>
      </c>
      <c r="F19" s="4"/>
      <c r="G19" s="4"/>
      <c r="H19" s="4"/>
      <c r="I19" s="4"/>
      <c r="J19" s="4"/>
      <c r="K19" s="4"/>
      <c r="L19" s="4"/>
      <c r="M19" s="4">
        <v>-205</v>
      </c>
    </row>
    <row r="20" spans="1:13" x14ac:dyDescent="0.25">
      <c r="A20" s="9">
        <v>45649</v>
      </c>
      <c r="B20" s="11" t="s">
        <v>270</v>
      </c>
      <c r="C20" s="11"/>
      <c r="D20" s="4"/>
      <c r="E20" s="4">
        <v>-384.77</v>
      </c>
      <c r="F20" s="4"/>
      <c r="G20" s="4"/>
      <c r="H20" s="4"/>
      <c r="I20" s="4"/>
      <c r="J20" s="4"/>
      <c r="K20" s="4"/>
      <c r="L20" s="4"/>
      <c r="M20" s="4">
        <v>-384.77</v>
      </c>
    </row>
    <row r="21" spans="1:13" x14ac:dyDescent="0.25">
      <c r="A21" s="9">
        <v>45649</v>
      </c>
      <c r="B21" s="11" t="s">
        <v>271</v>
      </c>
      <c r="C21" s="11"/>
      <c r="D21" s="4"/>
      <c r="E21" s="4"/>
      <c r="F21" s="4">
        <v>-409.84</v>
      </c>
      <c r="G21" s="4"/>
      <c r="H21" s="4"/>
      <c r="I21" s="4"/>
      <c r="J21" s="4"/>
      <c r="K21" s="4"/>
      <c r="L21" s="4"/>
      <c r="M21" s="4">
        <v>-409.84</v>
      </c>
    </row>
    <row r="22" spans="1:13" x14ac:dyDescent="0.25">
      <c r="A22" s="9">
        <v>45649</v>
      </c>
      <c r="B22" s="11" t="s">
        <v>272</v>
      </c>
      <c r="C22" s="11"/>
      <c r="D22" s="4"/>
      <c r="E22" s="4"/>
      <c r="F22" s="4"/>
      <c r="G22" s="4"/>
      <c r="H22" s="4"/>
      <c r="I22" s="4"/>
      <c r="J22" s="4"/>
      <c r="K22" s="4">
        <v>-182.8</v>
      </c>
      <c r="L22" s="4"/>
      <c r="M22" s="4">
        <v>-182.8</v>
      </c>
    </row>
    <row r="23" spans="1:13" x14ac:dyDescent="0.25">
      <c r="A23" s="9">
        <v>45649</v>
      </c>
      <c r="B23" s="11" t="s">
        <v>273</v>
      </c>
      <c r="C23" s="11"/>
      <c r="D23" s="4"/>
      <c r="E23" s="4"/>
      <c r="F23" s="4"/>
      <c r="G23" s="4"/>
      <c r="H23" s="4"/>
      <c r="I23" s="4"/>
      <c r="J23" s="4"/>
      <c r="K23" s="4">
        <v>-156.66</v>
      </c>
      <c r="L23" s="4"/>
      <c r="M23" s="4">
        <v>-156.66</v>
      </c>
    </row>
    <row r="24" spans="1:13" x14ac:dyDescent="0.25">
      <c r="A24" s="9">
        <v>45649</v>
      </c>
      <c r="B24" s="11" t="s">
        <v>274</v>
      </c>
      <c r="C24" s="11"/>
      <c r="D24" s="4"/>
      <c r="E24" s="4"/>
      <c r="F24" s="4"/>
      <c r="G24" s="4">
        <v>-6454</v>
      </c>
      <c r="H24" s="4"/>
      <c r="I24" s="4"/>
      <c r="J24" s="4"/>
      <c r="K24" s="4"/>
      <c r="L24" s="4"/>
      <c r="M24" s="4">
        <v>-6454</v>
      </c>
    </row>
    <row r="25" spans="1:13" x14ac:dyDescent="0.25">
      <c r="A25" s="9">
        <v>45649</v>
      </c>
      <c r="B25" s="11" t="s">
        <v>275</v>
      </c>
      <c r="C25" s="11"/>
      <c r="D25" s="4"/>
      <c r="E25" s="4"/>
      <c r="F25" s="4"/>
      <c r="G25" s="4"/>
      <c r="H25" s="4"/>
      <c r="I25" s="4">
        <v>-4008</v>
      </c>
      <c r="J25" s="4"/>
      <c r="K25" s="4"/>
      <c r="L25" s="4"/>
      <c r="M25" s="4">
        <v>-4008</v>
      </c>
    </row>
    <row r="26" spans="1:13" x14ac:dyDescent="0.25">
      <c r="A26" s="9">
        <v>45649</v>
      </c>
      <c r="B26" s="11" t="s">
        <v>276</v>
      </c>
      <c r="C26" s="11"/>
      <c r="D26" s="4"/>
      <c r="E26" s="4"/>
      <c r="F26" s="4"/>
      <c r="G26" s="4"/>
      <c r="H26" s="4"/>
      <c r="I26" s="4"/>
      <c r="J26" s="4"/>
      <c r="K26" s="4">
        <v>-167.2</v>
      </c>
      <c r="L26" s="4"/>
      <c r="M26" s="4">
        <v>-167.2</v>
      </c>
    </row>
    <row r="27" spans="1:13" x14ac:dyDescent="0.25">
      <c r="A27" s="9">
        <v>45649</v>
      </c>
      <c r="B27" s="11" t="s">
        <v>277</v>
      </c>
      <c r="C27" s="11"/>
      <c r="D27" s="4"/>
      <c r="E27" s="4"/>
      <c r="F27" s="4"/>
      <c r="G27" s="4"/>
      <c r="H27" s="4">
        <v>-92.55</v>
      </c>
      <c r="I27" s="4"/>
      <c r="J27" s="4"/>
      <c r="K27" s="4"/>
      <c r="L27" s="4"/>
      <c r="M27" s="4">
        <v>-92.55</v>
      </c>
    </row>
    <row r="28" spans="1:13" x14ac:dyDescent="0.25">
      <c r="A28" s="9">
        <v>45649</v>
      </c>
      <c r="B28" s="11" t="s">
        <v>278</v>
      </c>
      <c r="C28" s="11"/>
      <c r="D28" s="4"/>
      <c r="E28" s="4"/>
      <c r="F28" s="4"/>
      <c r="G28" s="4"/>
      <c r="H28" s="4"/>
      <c r="I28" s="4">
        <v>-265.23</v>
      </c>
      <c r="J28" s="4"/>
      <c r="K28" s="4"/>
      <c r="L28" s="4"/>
      <c r="M28" s="4">
        <v>-265.23</v>
      </c>
    </row>
    <row r="29" spans="1:13" x14ac:dyDescent="0.25">
      <c r="A29" s="9">
        <v>45649</v>
      </c>
      <c r="B29" s="11" t="s">
        <v>279</v>
      </c>
      <c r="C29" s="11"/>
      <c r="D29" s="4"/>
      <c r="E29" s="4"/>
      <c r="F29" s="4"/>
      <c r="G29" s="4"/>
      <c r="H29" s="4"/>
      <c r="I29" s="4"/>
      <c r="J29" s="4"/>
      <c r="K29" s="4">
        <v>-160.32</v>
      </c>
      <c r="L29" s="4"/>
      <c r="M29" s="4">
        <v>-160.32</v>
      </c>
    </row>
    <row r="30" spans="1:13" x14ac:dyDescent="0.25">
      <c r="A30" s="9">
        <v>45649</v>
      </c>
      <c r="B30" s="11" t="s">
        <v>280</v>
      </c>
      <c r="C30" s="11"/>
      <c r="D30" s="4"/>
      <c r="E30" s="4">
        <v>-161</v>
      </c>
      <c r="F30" s="4"/>
      <c r="G30" s="4"/>
      <c r="H30" s="4"/>
      <c r="I30" s="4"/>
      <c r="J30" s="4"/>
      <c r="K30" s="4"/>
      <c r="L30" s="4"/>
      <c r="M30" s="4">
        <v>-161</v>
      </c>
    </row>
    <row r="31" spans="1:13" x14ac:dyDescent="0.25">
      <c r="A31" s="9">
        <v>45649</v>
      </c>
      <c r="B31" s="11" t="s">
        <v>281</v>
      </c>
      <c r="C31" s="11"/>
      <c r="D31" s="4"/>
      <c r="E31" s="4"/>
      <c r="F31" s="4"/>
      <c r="G31" s="4"/>
      <c r="H31" s="4"/>
      <c r="I31" s="4"/>
      <c r="J31" s="4"/>
      <c r="K31" s="4">
        <v>-156</v>
      </c>
      <c r="L31" s="4"/>
      <c r="M31" s="4">
        <v>-156</v>
      </c>
    </row>
    <row r="32" spans="1:13" x14ac:dyDescent="0.25">
      <c r="A32" s="9">
        <v>45649</v>
      </c>
      <c r="B32" s="11" t="s">
        <v>282</v>
      </c>
      <c r="C32" s="11"/>
      <c r="D32" s="4"/>
      <c r="E32" s="4"/>
      <c r="F32" s="4"/>
      <c r="G32" s="4"/>
      <c r="H32" s="4">
        <v>-99.37</v>
      </c>
      <c r="I32" s="4">
        <v>-235</v>
      </c>
      <c r="J32" s="4"/>
      <c r="K32" s="4"/>
      <c r="L32" s="4"/>
      <c r="M32" s="4">
        <v>-235</v>
      </c>
    </row>
    <row r="33" spans="1:13" x14ac:dyDescent="0.25">
      <c r="A33" s="9">
        <v>45653</v>
      </c>
      <c r="B33" s="11" t="s">
        <v>283</v>
      </c>
      <c r="C33" s="11"/>
      <c r="D33" s="4"/>
      <c r="E33" s="4"/>
      <c r="F33" s="4"/>
      <c r="G33" s="4"/>
      <c r="H33" s="4"/>
      <c r="I33" s="4"/>
      <c r="J33" s="4"/>
      <c r="K33" s="4"/>
      <c r="L33" s="4"/>
      <c r="M33" s="4">
        <v>-99.37</v>
      </c>
    </row>
    <row r="34" spans="1:13" x14ac:dyDescent="0.25">
      <c r="A34" s="9"/>
      <c r="B34" s="11" t="s">
        <v>198</v>
      </c>
      <c r="C34" s="11" t="s">
        <v>21</v>
      </c>
      <c r="D34" s="4"/>
      <c r="E34" s="4"/>
      <c r="F34" s="4"/>
      <c r="G34" s="4"/>
      <c r="H34" s="4"/>
      <c r="I34" s="4"/>
      <c r="J34" s="4">
        <v>-16.73</v>
      </c>
      <c r="K34" s="4"/>
      <c r="L34" s="4">
        <f>IF(C34="C",SUM(D34:K34),0)</f>
        <v>0</v>
      </c>
      <c r="M34" s="4">
        <v>-16.73</v>
      </c>
    </row>
    <row r="35" spans="1:13" x14ac:dyDescent="0.25">
      <c r="A35" s="9"/>
      <c r="B35" s="10"/>
      <c r="C35" s="10"/>
      <c r="D35" s="4"/>
      <c r="E35" s="4">
        <f t="shared" ref="E35:K35" si="1">SUM(E3:E34)</f>
        <v>-1133.8899999999999</v>
      </c>
      <c r="F35" s="4">
        <f t="shared" si="1"/>
        <v>-1478.6399999999999</v>
      </c>
      <c r="G35" s="4">
        <f t="shared" si="1"/>
        <v>-6454</v>
      </c>
      <c r="H35" s="4">
        <f t="shared" si="1"/>
        <v>-1111.31</v>
      </c>
      <c r="I35" s="4">
        <f t="shared" si="1"/>
        <v>-11495.789999999999</v>
      </c>
      <c r="J35" s="4">
        <f t="shared" si="1"/>
        <v>-1100.19</v>
      </c>
      <c r="K35" s="4">
        <f t="shared" si="1"/>
        <v>-822.98</v>
      </c>
      <c r="L35" s="4">
        <f ca="1">SUM(L3:L118)</f>
        <v>0</v>
      </c>
      <c r="M35" s="20">
        <f>SUM(M3:M34)</f>
        <v>-23596.799999999999</v>
      </c>
    </row>
    <row r="36" spans="1:13" x14ac:dyDescent="0.25">
      <c r="A36" s="23"/>
      <c r="B36" s="24"/>
      <c r="C36" s="24"/>
      <c r="D36" s="25"/>
      <c r="E36" s="25"/>
      <c r="F36" s="25"/>
      <c r="G36" s="25"/>
      <c r="H36" s="25"/>
      <c r="I36" s="25"/>
      <c r="J36" s="25"/>
      <c r="K36" s="25"/>
      <c r="L36" s="25"/>
      <c r="M36" s="25"/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E5D2E-B98A-4901-8FED-7200A685B005}">
  <dimension ref="A1:M24"/>
  <sheetViews>
    <sheetView workbookViewId="0">
      <selection activeCell="B4" sqref="B4"/>
    </sheetView>
  </sheetViews>
  <sheetFormatPr defaultRowHeight="15" x14ac:dyDescent="0.25"/>
  <cols>
    <col min="1" max="1" width="4.85546875" bestFit="1" customWidth="1"/>
    <col min="2" max="2" width="76.28515625" bestFit="1" customWidth="1"/>
    <col min="3" max="3" width="4.85546875" bestFit="1" customWidth="1"/>
    <col min="4" max="4" width="6.7109375" bestFit="1" customWidth="1"/>
    <col min="6" max="6" width="8.85546875" bestFit="1" customWidth="1"/>
    <col min="7" max="7" width="10.5703125" customWidth="1"/>
    <col min="9" max="9" width="13.28515625" customWidth="1"/>
    <col min="11" max="11" width="10.140625" customWidth="1"/>
    <col min="13" max="13" width="9.7109375" bestFit="1" customWidth="1"/>
  </cols>
  <sheetData>
    <row r="1" spans="1:13" x14ac:dyDescent="0.25">
      <c r="A1" s="1">
        <v>45323</v>
      </c>
      <c r="B1" s="2" t="s">
        <v>42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/>
      <c r="L1" s="5" t="s">
        <v>9</v>
      </c>
      <c r="M1" s="5"/>
    </row>
    <row r="2" spans="1:13" ht="45" x14ac:dyDescent="0.25">
      <c r="A2" s="1"/>
      <c r="B2" s="6"/>
      <c r="C2" s="3"/>
      <c r="D2" s="4" t="s">
        <v>10</v>
      </c>
      <c r="E2" s="4" t="s">
        <v>11</v>
      </c>
      <c r="F2" s="4" t="s">
        <v>12</v>
      </c>
      <c r="G2" s="7" t="s">
        <v>13</v>
      </c>
      <c r="H2" s="8" t="s">
        <v>14</v>
      </c>
      <c r="I2" s="8" t="s">
        <v>15</v>
      </c>
      <c r="J2" s="8" t="s">
        <v>16</v>
      </c>
      <c r="K2" s="8" t="s">
        <v>17</v>
      </c>
      <c r="L2" s="4" t="s">
        <v>10</v>
      </c>
      <c r="M2" s="4" t="s">
        <v>18</v>
      </c>
    </row>
    <row r="3" spans="1:13" x14ac:dyDescent="0.25">
      <c r="A3" s="9">
        <v>45323</v>
      </c>
      <c r="B3" s="10"/>
      <c r="C3" s="11" t="s">
        <v>19</v>
      </c>
      <c r="D3" s="4">
        <v>0</v>
      </c>
      <c r="E3" s="4"/>
      <c r="F3" s="4"/>
      <c r="G3" s="4"/>
      <c r="H3" s="4"/>
      <c r="I3" s="4"/>
      <c r="J3" s="4"/>
      <c r="K3" s="4"/>
      <c r="L3" s="4">
        <v>0</v>
      </c>
      <c r="M3" s="4">
        <f t="shared" ref="M3:M23" si="0">IF(C3="B",SUM(D3:K3),0)</f>
        <v>0</v>
      </c>
    </row>
    <row r="4" spans="1:13" x14ac:dyDescent="0.25">
      <c r="A4" s="9">
        <v>45323</v>
      </c>
      <c r="B4" s="12" t="s">
        <v>43</v>
      </c>
      <c r="C4" s="11" t="s">
        <v>21</v>
      </c>
      <c r="D4" s="4"/>
      <c r="E4" s="4">
        <v>-565.74</v>
      </c>
      <c r="F4" s="4"/>
      <c r="G4" s="4"/>
      <c r="H4" s="4"/>
      <c r="I4" s="4"/>
      <c r="J4" s="4"/>
      <c r="K4" s="4"/>
      <c r="L4" s="4">
        <f t="shared" ref="L4:L23" si="1">IF(C4="C",SUM(D4:K4),0)</f>
        <v>0</v>
      </c>
      <c r="M4" s="4">
        <f t="shared" si="0"/>
        <v>-565.74</v>
      </c>
    </row>
    <row r="5" spans="1:13" ht="26.25" x14ac:dyDescent="0.25">
      <c r="A5" s="9">
        <v>45323</v>
      </c>
      <c r="B5" s="12" t="s">
        <v>44</v>
      </c>
      <c r="C5" s="11" t="s">
        <v>21</v>
      </c>
      <c r="D5" s="4"/>
      <c r="E5" s="4"/>
      <c r="F5" s="4"/>
      <c r="G5" s="4"/>
      <c r="H5" s="4">
        <v>-323.58999999999997</v>
      </c>
      <c r="I5" s="4"/>
      <c r="J5" s="4"/>
      <c r="K5" s="4"/>
      <c r="L5" s="4">
        <f t="shared" si="1"/>
        <v>0</v>
      </c>
      <c r="M5" s="4">
        <f t="shared" si="0"/>
        <v>-323.58999999999997</v>
      </c>
    </row>
    <row r="6" spans="1:13" x14ac:dyDescent="0.25">
      <c r="A6" s="9">
        <v>45323</v>
      </c>
      <c r="B6" s="12" t="s">
        <v>45</v>
      </c>
      <c r="C6" s="13" t="s">
        <v>21</v>
      </c>
      <c r="D6" s="14"/>
      <c r="E6" s="14"/>
      <c r="F6" s="14"/>
      <c r="G6" s="14"/>
      <c r="H6" s="14">
        <v>-80</v>
      </c>
      <c r="I6" s="14"/>
      <c r="J6" s="14"/>
      <c r="K6" s="14"/>
      <c r="L6" s="4">
        <f>IF(C6="C",SUM(D6:K6),0)</f>
        <v>0</v>
      </c>
      <c r="M6" s="14">
        <f t="shared" si="0"/>
        <v>-80</v>
      </c>
    </row>
    <row r="7" spans="1:13" x14ac:dyDescent="0.25">
      <c r="A7" s="9">
        <v>45323</v>
      </c>
      <c r="B7" s="11" t="s">
        <v>46</v>
      </c>
      <c r="C7" s="11" t="s">
        <v>21</v>
      </c>
      <c r="D7" s="4"/>
      <c r="E7" s="4"/>
      <c r="F7" s="4"/>
      <c r="G7" s="4"/>
      <c r="H7" s="4">
        <v>-5591.43</v>
      </c>
      <c r="I7" s="4"/>
      <c r="J7" s="4"/>
      <c r="K7" s="4"/>
      <c r="L7" s="4">
        <f t="shared" si="1"/>
        <v>0</v>
      </c>
      <c r="M7" s="4">
        <f t="shared" si="0"/>
        <v>-5591.43</v>
      </c>
    </row>
    <row r="8" spans="1:13" x14ac:dyDescent="0.25">
      <c r="A8" s="9">
        <v>45323</v>
      </c>
      <c r="B8" s="12" t="s">
        <v>47</v>
      </c>
      <c r="C8" s="13" t="s">
        <v>21</v>
      </c>
      <c r="D8" s="4"/>
      <c r="E8" s="4"/>
      <c r="F8" s="4"/>
      <c r="G8" s="4"/>
      <c r="H8" s="4"/>
      <c r="I8" s="14">
        <v>-1206.8499999999999</v>
      </c>
      <c r="J8" s="4"/>
      <c r="K8" s="4"/>
      <c r="L8" s="4">
        <f t="shared" si="1"/>
        <v>0</v>
      </c>
      <c r="M8" s="14">
        <f t="shared" si="0"/>
        <v>-1206.8499999999999</v>
      </c>
    </row>
    <row r="9" spans="1:13" x14ac:dyDescent="0.25">
      <c r="A9" s="9">
        <v>45337</v>
      </c>
      <c r="B9" s="15" t="s">
        <v>48</v>
      </c>
      <c r="C9" s="13" t="s">
        <v>21</v>
      </c>
      <c r="D9" s="14"/>
      <c r="E9" s="14"/>
      <c r="F9" s="14">
        <v>-74</v>
      </c>
      <c r="G9" s="14"/>
      <c r="H9" s="14"/>
      <c r="I9" s="16"/>
      <c r="J9" s="14"/>
      <c r="K9" s="14"/>
      <c r="L9" s="4">
        <f t="shared" si="1"/>
        <v>0</v>
      </c>
      <c r="M9" s="14">
        <f t="shared" si="0"/>
        <v>-74</v>
      </c>
    </row>
    <row r="10" spans="1:13" x14ac:dyDescent="0.25">
      <c r="A10" s="9">
        <v>45337</v>
      </c>
      <c r="B10" s="17" t="s">
        <v>49</v>
      </c>
      <c r="C10" s="13" t="s">
        <v>21</v>
      </c>
      <c r="D10" s="14"/>
      <c r="E10" s="14"/>
      <c r="F10" s="14"/>
      <c r="G10" s="14"/>
      <c r="H10" s="14"/>
      <c r="I10" s="14">
        <v>-450</v>
      </c>
      <c r="J10" s="14"/>
      <c r="K10" s="14"/>
      <c r="L10" s="4">
        <f t="shared" si="1"/>
        <v>0</v>
      </c>
      <c r="M10" s="14">
        <f t="shared" si="0"/>
        <v>-450</v>
      </c>
    </row>
    <row r="11" spans="1:13" x14ac:dyDescent="0.25">
      <c r="A11" s="9">
        <v>45337</v>
      </c>
      <c r="B11" s="11" t="s">
        <v>50</v>
      </c>
      <c r="C11" s="11" t="s">
        <v>21</v>
      </c>
      <c r="D11" s="4"/>
      <c r="E11" s="4"/>
      <c r="F11" s="4"/>
      <c r="G11" s="4"/>
      <c r="H11" s="4">
        <v>-66.45</v>
      </c>
      <c r="I11" s="4"/>
      <c r="J11" s="4"/>
      <c r="K11" s="4"/>
      <c r="L11" s="4">
        <f t="shared" si="1"/>
        <v>0</v>
      </c>
      <c r="M11" s="4">
        <f t="shared" si="0"/>
        <v>-66.45</v>
      </c>
    </row>
    <row r="12" spans="1:13" x14ac:dyDescent="0.25">
      <c r="A12" s="9">
        <v>45337</v>
      </c>
      <c r="B12" s="11" t="s">
        <v>51</v>
      </c>
      <c r="C12" s="11" t="s">
        <v>21</v>
      </c>
      <c r="D12" s="4"/>
      <c r="E12" s="4">
        <v>-1000</v>
      </c>
      <c r="F12" s="4"/>
      <c r="G12" s="4"/>
      <c r="H12" s="4"/>
      <c r="I12" s="4"/>
      <c r="J12" s="4"/>
      <c r="K12" s="4"/>
      <c r="L12" s="4">
        <f t="shared" si="1"/>
        <v>0</v>
      </c>
      <c r="M12" s="4">
        <f t="shared" si="0"/>
        <v>-1000</v>
      </c>
    </row>
    <row r="13" spans="1:13" x14ac:dyDescent="0.25">
      <c r="A13" s="9">
        <v>45337</v>
      </c>
      <c r="B13" s="11" t="s">
        <v>52</v>
      </c>
      <c r="C13" s="11" t="s">
        <v>21</v>
      </c>
      <c r="D13" s="4"/>
      <c r="E13" s="4"/>
      <c r="F13" s="4"/>
      <c r="G13" s="4"/>
      <c r="H13" s="4">
        <v>-350</v>
      </c>
      <c r="I13" s="4"/>
      <c r="J13" s="4"/>
      <c r="K13" s="4"/>
      <c r="L13" s="4">
        <f t="shared" si="1"/>
        <v>0</v>
      </c>
      <c r="M13" s="4">
        <f t="shared" si="0"/>
        <v>-350</v>
      </c>
    </row>
    <row r="14" spans="1:13" x14ac:dyDescent="0.25">
      <c r="A14" s="9">
        <v>45337</v>
      </c>
      <c r="B14" s="21" t="s">
        <v>53</v>
      </c>
      <c r="C14" s="11" t="s">
        <v>21</v>
      </c>
      <c r="D14" s="4"/>
      <c r="E14" s="4"/>
      <c r="F14" s="4">
        <v>-313.11</v>
      </c>
      <c r="G14" s="4"/>
      <c r="H14" s="4"/>
      <c r="I14" s="4"/>
      <c r="J14" s="4"/>
      <c r="K14" s="4"/>
      <c r="L14" s="4">
        <f t="shared" si="1"/>
        <v>0</v>
      </c>
      <c r="M14" s="4">
        <f t="shared" si="0"/>
        <v>-313.11</v>
      </c>
    </row>
    <row r="15" spans="1:13" x14ac:dyDescent="0.25">
      <c r="A15" s="9">
        <v>45337</v>
      </c>
      <c r="B15" s="11" t="s">
        <v>54</v>
      </c>
      <c r="C15" s="11" t="s">
        <v>21</v>
      </c>
      <c r="D15" s="4"/>
      <c r="E15" s="4"/>
      <c r="F15" s="4">
        <v>-1068.8</v>
      </c>
      <c r="G15" s="4"/>
      <c r="H15" s="4"/>
      <c r="I15" s="4"/>
      <c r="J15" s="4"/>
      <c r="K15" s="4"/>
      <c r="L15" s="4">
        <f t="shared" si="1"/>
        <v>0</v>
      </c>
      <c r="M15" s="4">
        <f t="shared" si="0"/>
        <v>-1068.8</v>
      </c>
    </row>
    <row r="16" spans="1:13" x14ac:dyDescent="0.25">
      <c r="A16" s="9">
        <v>45338</v>
      </c>
      <c r="B16" s="11" t="s">
        <v>55</v>
      </c>
      <c r="C16" s="11" t="s">
        <v>21</v>
      </c>
      <c r="D16" s="4"/>
      <c r="E16" s="4"/>
      <c r="F16" s="4"/>
      <c r="G16" s="4"/>
      <c r="H16" s="4"/>
      <c r="I16" s="4"/>
      <c r="J16" s="4">
        <v>-364.29</v>
      </c>
      <c r="K16" s="4"/>
      <c r="L16" s="4">
        <f t="shared" si="1"/>
        <v>0</v>
      </c>
      <c r="M16" s="4">
        <f t="shared" si="0"/>
        <v>-364.29</v>
      </c>
    </row>
    <row r="17" spans="1:13" x14ac:dyDescent="0.25">
      <c r="A17" s="9">
        <v>45338</v>
      </c>
      <c r="B17" s="11" t="s">
        <v>56</v>
      </c>
      <c r="C17" s="11" t="s">
        <v>21</v>
      </c>
      <c r="D17" s="4"/>
      <c r="E17" s="4"/>
      <c r="F17" s="4"/>
      <c r="G17" s="4"/>
      <c r="H17" s="4"/>
      <c r="I17" s="4"/>
      <c r="J17" s="4">
        <v>-765.94</v>
      </c>
      <c r="K17" s="4"/>
      <c r="L17" s="4">
        <f t="shared" si="1"/>
        <v>0</v>
      </c>
      <c r="M17" s="4">
        <f t="shared" si="0"/>
        <v>-765.94</v>
      </c>
    </row>
    <row r="18" spans="1:13" x14ac:dyDescent="0.25">
      <c r="A18" s="9">
        <v>45342</v>
      </c>
      <c r="B18" s="10" t="s">
        <v>57</v>
      </c>
      <c r="C18" s="11" t="s">
        <v>21</v>
      </c>
      <c r="D18" s="4"/>
      <c r="E18" s="18"/>
      <c r="F18" s="4"/>
      <c r="G18" s="4"/>
      <c r="H18" s="18"/>
      <c r="I18" s="4">
        <v>-312</v>
      </c>
      <c r="J18" s="4"/>
      <c r="K18" s="4"/>
      <c r="L18" s="4">
        <f t="shared" si="1"/>
        <v>0</v>
      </c>
      <c r="M18" s="4">
        <f t="shared" si="0"/>
        <v>-312</v>
      </c>
    </row>
    <row r="19" spans="1:13" x14ac:dyDescent="0.25">
      <c r="A19" s="9">
        <v>45342</v>
      </c>
      <c r="B19" s="19" t="s">
        <v>58</v>
      </c>
      <c r="C19" s="11" t="s">
        <v>21</v>
      </c>
      <c r="D19" s="4"/>
      <c r="E19" s="4"/>
      <c r="F19" s="4"/>
      <c r="G19" s="4"/>
      <c r="H19" s="4"/>
      <c r="I19" s="4">
        <v>-217.1</v>
      </c>
      <c r="J19" s="18"/>
      <c r="K19" s="4"/>
      <c r="L19" s="4">
        <f t="shared" si="1"/>
        <v>0</v>
      </c>
      <c r="M19" s="4">
        <f t="shared" si="0"/>
        <v>-217.1</v>
      </c>
    </row>
    <row r="20" spans="1:13" x14ac:dyDescent="0.25">
      <c r="A20" s="9">
        <v>45342</v>
      </c>
      <c r="B20" s="12" t="s">
        <v>59</v>
      </c>
      <c r="C20" s="11" t="s">
        <v>21</v>
      </c>
      <c r="D20" s="4"/>
      <c r="E20" s="4"/>
      <c r="F20" s="4"/>
      <c r="G20" s="4">
        <v>-204.4</v>
      </c>
      <c r="H20" s="4"/>
      <c r="I20" s="4"/>
      <c r="J20" s="4"/>
      <c r="K20" s="4"/>
      <c r="L20" s="4">
        <f t="shared" si="1"/>
        <v>0</v>
      </c>
      <c r="M20" s="4">
        <f t="shared" si="0"/>
        <v>-204.4</v>
      </c>
    </row>
    <row r="21" spans="1:13" x14ac:dyDescent="0.25">
      <c r="A21" s="9">
        <v>45345</v>
      </c>
      <c r="B21" s="11" t="s">
        <v>60</v>
      </c>
      <c r="C21" s="11" t="s">
        <v>21</v>
      </c>
      <c r="D21" s="4"/>
      <c r="E21" s="4"/>
      <c r="F21" s="4"/>
      <c r="G21" s="4">
        <v>-6333.93</v>
      </c>
      <c r="H21" s="4"/>
      <c r="I21" s="4"/>
      <c r="J21" s="4"/>
      <c r="K21" s="4"/>
      <c r="L21" s="4">
        <f t="shared" si="1"/>
        <v>0</v>
      </c>
      <c r="M21" s="4">
        <f t="shared" si="0"/>
        <v>-6333.93</v>
      </c>
    </row>
    <row r="22" spans="1:13" x14ac:dyDescent="0.25">
      <c r="A22" s="9">
        <v>45348</v>
      </c>
      <c r="B22" s="11" t="s">
        <v>61</v>
      </c>
      <c r="C22" s="11" t="s">
        <v>21</v>
      </c>
      <c r="D22" s="4"/>
      <c r="E22" s="4"/>
      <c r="F22" s="4"/>
      <c r="G22" s="4"/>
      <c r="H22" s="4">
        <v>-77.81</v>
      </c>
      <c r="I22" s="4"/>
      <c r="J22" s="4"/>
      <c r="K22" s="4"/>
      <c r="L22" s="4">
        <f t="shared" si="1"/>
        <v>0</v>
      </c>
      <c r="M22" s="4">
        <f t="shared" si="0"/>
        <v>-77.81</v>
      </c>
    </row>
    <row r="23" spans="1:13" x14ac:dyDescent="0.25">
      <c r="A23" s="9">
        <v>45349</v>
      </c>
      <c r="B23" s="11" t="s">
        <v>41</v>
      </c>
      <c r="C23" s="11" t="s">
        <v>21</v>
      </c>
      <c r="D23" s="4"/>
      <c r="E23" s="4"/>
      <c r="F23" s="4"/>
      <c r="G23" s="4"/>
      <c r="H23" s="4"/>
      <c r="I23" s="4"/>
      <c r="J23" s="4">
        <v>-13.43</v>
      </c>
      <c r="K23" s="4"/>
      <c r="L23" s="4">
        <f t="shared" si="1"/>
        <v>0</v>
      </c>
      <c r="M23" s="4">
        <f t="shared" si="0"/>
        <v>-13.43</v>
      </c>
    </row>
    <row r="24" spans="1:13" x14ac:dyDescent="0.25">
      <c r="A24" s="9"/>
      <c r="B24" s="10"/>
      <c r="C24" s="10"/>
      <c r="D24" s="4"/>
      <c r="E24" s="4">
        <f t="shared" ref="E24:L24" si="2">SUM(E3:E18)</f>
        <v>-1565.74</v>
      </c>
      <c r="F24" s="4">
        <f t="shared" si="2"/>
        <v>-1455.9099999999999</v>
      </c>
      <c r="G24" s="4">
        <f t="shared" si="2"/>
        <v>0</v>
      </c>
      <c r="H24" s="4">
        <f>SUM(H3:H17)</f>
        <v>-6411.47</v>
      </c>
      <c r="I24" s="4">
        <f>SUM(I3:I20)</f>
        <v>-2185.9499999999998</v>
      </c>
      <c r="J24" s="4">
        <f t="shared" si="2"/>
        <v>-1130.23</v>
      </c>
      <c r="K24" s="4">
        <f t="shared" si="2"/>
        <v>0</v>
      </c>
      <c r="L24" s="4">
        <f t="shared" si="2"/>
        <v>0</v>
      </c>
      <c r="M24" s="20">
        <f>SUM(M3:M23)</f>
        <v>-19378.870000000006</v>
      </c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AACF9-CE0A-42B0-807B-CC36023E822C}">
  <dimension ref="A1:M33"/>
  <sheetViews>
    <sheetView topLeftCell="A7" workbookViewId="0">
      <selection activeCell="G35" sqref="G35"/>
    </sheetView>
  </sheetViews>
  <sheetFormatPr defaultRowHeight="15" x14ac:dyDescent="0.25"/>
  <cols>
    <col min="1" max="1" width="4.85546875" bestFit="1" customWidth="1"/>
    <col min="2" max="2" width="81.28515625" bestFit="1" customWidth="1"/>
    <col min="9" max="9" width="10.42578125" customWidth="1"/>
    <col min="10" max="10" width="10.28515625" customWidth="1"/>
    <col min="11" max="11" width="11" customWidth="1"/>
    <col min="13" max="13" width="9.7109375" bestFit="1" customWidth="1"/>
  </cols>
  <sheetData>
    <row r="1" spans="1:13" x14ac:dyDescent="0.25">
      <c r="A1" s="1">
        <v>45352</v>
      </c>
      <c r="B1" s="2" t="s">
        <v>62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/>
      <c r="L1" s="5" t="s">
        <v>9</v>
      </c>
      <c r="M1" s="5"/>
    </row>
    <row r="2" spans="1:13" ht="60" x14ac:dyDescent="0.25">
      <c r="A2" s="1"/>
      <c r="B2" s="6"/>
      <c r="C2" s="3"/>
      <c r="D2" s="4" t="s">
        <v>10</v>
      </c>
      <c r="E2" s="4" t="s">
        <v>11</v>
      </c>
      <c r="F2" s="4" t="s">
        <v>12</v>
      </c>
      <c r="G2" s="7" t="s">
        <v>13</v>
      </c>
      <c r="H2" s="8" t="s">
        <v>14</v>
      </c>
      <c r="I2" s="8" t="s">
        <v>15</v>
      </c>
      <c r="J2" s="8" t="s">
        <v>16</v>
      </c>
      <c r="K2" s="8" t="s">
        <v>17</v>
      </c>
      <c r="L2" s="4" t="s">
        <v>10</v>
      </c>
      <c r="M2" s="4" t="s">
        <v>18</v>
      </c>
    </row>
    <row r="3" spans="1:13" x14ac:dyDescent="0.25">
      <c r="A3" s="9">
        <v>45352</v>
      </c>
      <c r="B3" s="10"/>
      <c r="C3" s="11" t="s">
        <v>19</v>
      </c>
      <c r="D3" s="4">
        <v>0</v>
      </c>
      <c r="E3" s="4"/>
      <c r="F3" s="4"/>
      <c r="G3" s="4"/>
      <c r="H3" s="4"/>
      <c r="I3" s="4"/>
      <c r="J3" s="4"/>
      <c r="K3" s="4"/>
      <c r="L3" s="4">
        <v>0</v>
      </c>
      <c r="M3" s="4">
        <f t="shared" ref="M3:M30" si="0">IF(C3="B",SUM(D3:K3),0)</f>
        <v>0</v>
      </c>
    </row>
    <row r="4" spans="1:13" x14ac:dyDescent="0.25">
      <c r="A4" s="9">
        <v>45363</v>
      </c>
      <c r="B4" s="12" t="s">
        <v>85</v>
      </c>
      <c r="C4" s="11" t="s">
        <v>21</v>
      </c>
      <c r="D4" s="4"/>
      <c r="E4" s="4">
        <v>-100</v>
      </c>
      <c r="F4" s="4"/>
      <c r="G4" s="4"/>
      <c r="H4" s="4"/>
      <c r="I4" s="4"/>
      <c r="J4" s="4"/>
      <c r="K4" s="4"/>
      <c r="L4" s="4">
        <f t="shared" ref="L4:L30" si="1">IF(C4="C",SUM(D4:K4),0)</f>
        <v>0</v>
      </c>
      <c r="M4" s="4">
        <f t="shared" si="0"/>
        <v>-100</v>
      </c>
    </row>
    <row r="5" spans="1:13" x14ac:dyDescent="0.25">
      <c r="A5" s="9">
        <v>45363</v>
      </c>
      <c r="B5" s="12" t="s">
        <v>87</v>
      </c>
      <c r="C5" s="11" t="s">
        <v>21</v>
      </c>
      <c r="D5" s="4"/>
      <c r="E5" s="4">
        <v>-100</v>
      </c>
      <c r="F5" s="4"/>
      <c r="G5" s="4"/>
      <c r="H5" s="4"/>
      <c r="I5" s="4"/>
      <c r="J5" s="4"/>
      <c r="K5" s="4"/>
      <c r="L5" s="4">
        <f t="shared" si="1"/>
        <v>0</v>
      </c>
      <c r="M5" s="4">
        <f t="shared" si="0"/>
        <v>-100</v>
      </c>
    </row>
    <row r="6" spans="1:13" x14ac:dyDescent="0.25">
      <c r="A6" s="9">
        <v>45363</v>
      </c>
      <c r="B6" s="12" t="s">
        <v>84</v>
      </c>
      <c r="C6" s="13" t="s">
        <v>21</v>
      </c>
      <c r="D6" s="14"/>
      <c r="E6" s="14"/>
      <c r="F6" s="14"/>
      <c r="G6" s="14"/>
      <c r="H6" s="14"/>
      <c r="I6" s="14">
        <v>-280</v>
      </c>
      <c r="J6" s="14"/>
      <c r="K6" s="14"/>
      <c r="L6" s="4">
        <f>IF(C6="C",SUM(D6:K6),0)</f>
        <v>0</v>
      </c>
      <c r="M6" s="14">
        <f t="shared" si="0"/>
        <v>-280</v>
      </c>
    </row>
    <row r="7" spans="1:13" x14ac:dyDescent="0.25">
      <c r="A7" s="9">
        <v>45363</v>
      </c>
      <c r="B7" s="11" t="s">
        <v>63</v>
      </c>
      <c r="C7" s="11" t="s">
        <v>21</v>
      </c>
      <c r="D7" s="4"/>
      <c r="E7" s="4">
        <v>-302.60000000000002</v>
      </c>
      <c r="F7" s="4"/>
      <c r="G7" s="4"/>
      <c r="H7" s="4"/>
      <c r="I7" s="4"/>
      <c r="J7" s="4"/>
      <c r="K7" s="4"/>
      <c r="L7" s="4">
        <f t="shared" si="1"/>
        <v>0</v>
      </c>
      <c r="M7" s="4">
        <f t="shared" si="0"/>
        <v>-302.60000000000002</v>
      </c>
    </row>
    <row r="8" spans="1:13" x14ac:dyDescent="0.25">
      <c r="A8" s="9">
        <v>45363</v>
      </c>
      <c r="B8" s="12" t="s">
        <v>64</v>
      </c>
      <c r="C8" s="13" t="s">
        <v>21</v>
      </c>
      <c r="D8" s="4"/>
      <c r="E8" s="4"/>
      <c r="F8" s="4"/>
      <c r="G8" s="4"/>
      <c r="H8" s="4"/>
      <c r="I8" s="14">
        <v>-252</v>
      </c>
      <c r="J8" s="4"/>
      <c r="K8" s="4"/>
      <c r="L8" s="4">
        <f t="shared" si="1"/>
        <v>0</v>
      </c>
      <c r="M8" s="14">
        <f t="shared" si="0"/>
        <v>-252</v>
      </c>
    </row>
    <row r="9" spans="1:13" x14ac:dyDescent="0.25">
      <c r="A9" s="9">
        <v>45363</v>
      </c>
      <c r="B9" s="15" t="s">
        <v>65</v>
      </c>
      <c r="C9" s="13" t="s">
        <v>21</v>
      </c>
      <c r="D9" s="14"/>
      <c r="E9" s="14"/>
      <c r="F9" s="14"/>
      <c r="G9" s="14"/>
      <c r="H9" s="14">
        <v>-34.54</v>
      </c>
      <c r="I9" s="16"/>
      <c r="J9" s="14"/>
      <c r="K9" s="14"/>
      <c r="L9" s="4">
        <f t="shared" si="1"/>
        <v>0</v>
      </c>
      <c r="M9" s="14">
        <f t="shared" si="0"/>
        <v>-34.54</v>
      </c>
    </row>
    <row r="10" spans="1:13" x14ac:dyDescent="0.25">
      <c r="A10" s="9">
        <v>45363</v>
      </c>
      <c r="B10" s="17" t="s">
        <v>66</v>
      </c>
      <c r="C10" s="13" t="s">
        <v>21</v>
      </c>
      <c r="D10" s="14"/>
      <c r="E10" s="14"/>
      <c r="F10" s="14"/>
      <c r="G10" s="14"/>
      <c r="H10" s="14">
        <v>-350</v>
      </c>
      <c r="I10" s="14"/>
      <c r="J10" s="14"/>
      <c r="K10" s="14"/>
      <c r="L10" s="4">
        <f t="shared" si="1"/>
        <v>0</v>
      </c>
      <c r="M10" s="14">
        <f t="shared" si="0"/>
        <v>-350</v>
      </c>
    </row>
    <row r="11" spans="1:13" x14ac:dyDescent="0.25">
      <c r="A11" s="9">
        <v>45369</v>
      </c>
      <c r="B11" s="11" t="s">
        <v>86</v>
      </c>
      <c r="C11" s="11" t="s">
        <v>21</v>
      </c>
      <c r="D11" s="4"/>
      <c r="E11" s="4">
        <v>-100</v>
      </c>
      <c r="F11" s="4"/>
      <c r="G11" s="4"/>
      <c r="H11" s="4"/>
      <c r="I11" s="4"/>
      <c r="J11" s="4"/>
      <c r="K11" s="4"/>
      <c r="L11" s="4">
        <f t="shared" si="1"/>
        <v>0</v>
      </c>
      <c r="M11" s="4">
        <f t="shared" si="0"/>
        <v>-100</v>
      </c>
    </row>
    <row r="12" spans="1:13" x14ac:dyDescent="0.25">
      <c r="A12" s="9">
        <v>45369</v>
      </c>
      <c r="B12" s="11" t="s">
        <v>67</v>
      </c>
      <c r="C12" s="11" t="s">
        <v>21</v>
      </c>
      <c r="D12" s="4"/>
      <c r="E12" s="4"/>
      <c r="F12" s="4"/>
      <c r="G12" s="4"/>
      <c r="H12" s="4">
        <v>-148.75</v>
      </c>
      <c r="I12" s="4"/>
      <c r="J12" s="4"/>
      <c r="K12" s="4"/>
      <c r="L12" s="4">
        <f t="shared" si="1"/>
        <v>0</v>
      </c>
      <c r="M12" s="4">
        <f t="shared" si="0"/>
        <v>-148.75</v>
      </c>
    </row>
    <row r="13" spans="1:13" x14ac:dyDescent="0.25">
      <c r="A13" s="9">
        <v>45369</v>
      </c>
      <c r="B13" s="11" t="s">
        <v>68</v>
      </c>
      <c r="C13" s="11" t="s">
        <v>21</v>
      </c>
      <c r="D13" s="4"/>
      <c r="E13" s="4">
        <v>-98.41</v>
      </c>
      <c r="F13" s="4"/>
      <c r="G13" s="4"/>
      <c r="H13" s="4"/>
      <c r="I13" s="4"/>
      <c r="J13" s="4"/>
      <c r="K13" s="4"/>
      <c r="L13" s="4">
        <f t="shared" si="1"/>
        <v>0</v>
      </c>
      <c r="M13" s="4">
        <f t="shared" si="0"/>
        <v>-98.41</v>
      </c>
    </row>
    <row r="14" spans="1:13" x14ac:dyDescent="0.25">
      <c r="A14" s="9">
        <v>45369</v>
      </c>
      <c r="B14" s="11" t="s">
        <v>88</v>
      </c>
      <c r="C14" s="11" t="s">
        <v>21</v>
      </c>
      <c r="D14" s="4"/>
      <c r="E14" s="4"/>
      <c r="F14" s="4"/>
      <c r="G14" s="4"/>
      <c r="H14" s="4"/>
      <c r="I14" s="4">
        <v>-110</v>
      </c>
      <c r="J14" s="4"/>
      <c r="K14" s="4"/>
      <c r="L14" s="4">
        <f t="shared" si="1"/>
        <v>0</v>
      </c>
      <c r="M14" s="4">
        <f t="shared" si="0"/>
        <v>-110</v>
      </c>
    </row>
    <row r="15" spans="1:13" x14ac:dyDescent="0.25">
      <c r="A15" s="9">
        <v>45369</v>
      </c>
      <c r="B15" s="11" t="s">
        <v>69</v>
      </c>
      <c r="C15" s="11" t="s">
        <v>21</v>
      </c>
      <c r="D15" s="4"/>
      <c r="E15" s="4"/>
      <c r="F15" s="4"/>
      <c r="G15" s="4"/>
      <c r="H15" s="4"/>
      <c r="I15" s="4"/>
      <c r="J15" s="4">
        <v>-450</v>
      </c>
      <c r="K15" s="4"/>
      <c r="L15" s="4">
        <f t="shared" si="1"/>
        <v>0</v>
      </c>
      <c r="M15" s="4">
        <f t="shared" si="0"/>
        <v>-450</v>
      </c>
    </row>
    <row r="16" spans="1:13" x14ac:dyDescent="0.25">
      <c r="A16" s="9">
        <v>45369</v>
      </c>
      <c r="B16" s="11" t="s">
        <v>70</v>
      </c>
      <c r="C16" s="11" t="s">
        <v>21</v>
      </c>
      <c r="D16" s="4"/>
      <c r="E16" s="4"/>
      <c r="F16" s="4"/>
      <c r="G16" s="4"/>
      <c r="H16" s="4"/>
      <c r="I16" s="4"/>
      <c r="J16" s="4">
        <v>-648.79999999999995</v>
      </c>
      <c r="K16" s="4"/>
      <c r="L16" s="4">
        <f t="shared" si="1"/>
        <v>0</v>
      </c>
      <c r="M16" s="4">
        <f t="shared" si="0"/>
        <v>-648.79999999999995</v>
      </c>
    </row>
    <row r="17" spans="1:13" x14ac:dyDescent="0.25">
      <c r="A17" s="9">
        <v>45376</v>
      </c>
      <c r="B17" s="11" t="s">
        <v>71</v>
      </c>
      <c r="C17" s="11" t="s">
        <v>21</v>
      </c>
      <c r="D17" s="4"/>
      <c r="E17" s="4"/>
      <c r="F17" s="4"/>
      <c r="G17" s="4"/>
      <c r="H17" s="4">
        <v>-65.290000000000006</v>
      </c>
      <c r="I17" s="4"/>
      <c r="J17" s="4"/>
      <c r="K17" s="4"/>
      <c r="L17" s="4">
        <f t="shared" si="1"/>
        <v>0</v>
      </c>
      <c r="M17" s="4">
        <f t="shared" si="0"/>
        <v>-65.290000000000006</v>
      </c>
    </row>
    <row r="18" spans="1:13" x14ac:dyDescent="0.25">
      <c r="A18" s="9">
        <v>45377</v>
      </c>
      <c r="B18" s="10" t="s">
        <v>72</v>
      </c>
      <c r="C18" s="11" t="s">
        <v>21</v>
      </c>
      <c r="D18" s="4"/>
      <c r="E18" s="18">
        <v>-88.6</v>
      </c>
      <c r="F18" s="4"/>
      <c r="G18" s="4"/>
      <c r="H18" s="18"/>
      <c r="I18" s="4"/>
      <c r="J18" s="4"/>
      <c r="K18" s="4"/>
      <c r="L18" s="4">
        <f t="shared" si="1"/>
        <v>0</v>
      </c>
      <c r="M18" s="4">
        <f t="shared" si="0"/>
        <v>-88.6</v>
      </c>
    </row>
    <row r="19" spans="1:13" x14ac:dyDescent="0.25">
      <c r="A19" s="9">
        <v>45377</v>
      </c>
      <c r="B19" s="19" t="s">
        <v>73</v>
      </c>
      <c r="C19" s="11" t="s">
        <v>21</v>
      </c>
      <c r="D19" s="4"/>
      <c r="E19" s="4"/>
      <c r="F19" s="4"/>
      <c r="G19" s="4"/>
      <c r="H19" s="4"/>
      <c r="I19" s="4">
        <v>-1440</v>
      </c>
      <c r="J19" s="18"/>
      <c r="K19" s="4"/>
      <c r="L19" s="4">
        <f t="shared" si="1"/>
        <v>0</v>
      </c>
      <c r="M19" s="4">
        <f t="shared" si="0"/>
        <v>-1440</v>
      </c>
    </row>
    <row r="20" spans="1:13" x14ac:dyDescent="0.25">
      <c r="A20" s="9">
        <v>45377</v>
      </c>
      <c r="B20" s="12" t="s">
        <v>74</v>
      </c>
      <c r="C20" s="11" t="s">
        <v>21</v>
      </c>
      <c r="D20" s="4"/>
      <c r="E20" s="4"/>
      <c r="F20" s="4"/>
      <c r="G20" s="4"/>
      <c r="H20" s="4"/>
      <c r="I20" s="4">
        <v>-4008</v>
      </c>
      <c r="J20" s="4"/>
      <c r="K20" s="4"/>
      <c r="L20" s="4">
        <f t="shared" si="1"/>
        <v>0</v>
      </c>
      <c r="M20" s="4">
        <f t="shared" si="0"/>
        <v>-4008</v>
      </c>
    </row>
    <row r="21" spans="1:13" x14ac:dyDescent="0.25">
      <c r="A21" s="9">
        <v>45377</v>
      </c>
      <c r="B21" s="11" t="s">
        <v>75</v>
      </c>
      <c r="C21" s="11" t="s">
        <v>21</v>
      </c>
      <c r="D21" s="4"/>
      <c r="E21" s="4"/>
      <c r="F21" s="4"/>
      <c r="G21" s="4">
        <v>-199.49</v>
      </c>
      <c r="H21" s="4"/>
      <c r="I21" s="4"/>
      <c r="J21" s="4"/>
      <c r="K21" s="4"/>
      <c r="L21" s="4">
        <f t="shared" si="1"/>
        <v>0</v>
      </c>
      <c r="M21" s="4">
        <f t="shared" si="0"/>
        <v>-199.49</v>
      </c>
    </row>
    <row r="22" spans="1:13" x14ac:dyDescent="0.25">
      <c r="A22" s="9">
        <v>45377</v>
      </c>
      <c r="B22" s="11" t="s">
        <v>76</v>
      </c>
      <c r="C22" s="11" t="s">
        <v>21</v>
      </c>
      <c r="D22" s="4"/>
      <c r="E22" s="4"/>
      <c r="F22" s="4"/>
      <c r="G22" s="4"/>
      <c r="H22" s="4"/>
      <c r="I22" s="4">
        <v>-81</v>
      </c>
      <c r="J22" s="4"/>
      <c r="K22" s="4"/>
      <c r="L22" s="4">
        <f t="shared" si="1"/>
        <v>0</v>
      </c>
      <c r="M22" s="4">
        <f t="shared" si="0"/>
        <v>-81</v>
      </c>
    </row>
    <row r="23" spans="1:13" x14ac:dyDescent="0.25">
      <c r="A23" s="9">
        <v>45377</v>
      </c>
      <c r="B23" s="12" t="s">
        <v>77</v>
      </c>
      <c r="C23" s="11" t="s">
        <v>21</v>
      </c>
      <c r="D23" s="4"/>
      <c r="E23" s="4"/>
      <c r="F23" s="4">
        <v>-593.41</v>
      </c>
      <c r="G23" s="4"/>
      <c r="H23" s="4"/>
      <c r="I23" s="4"/>
      <c r="J23" s="4"/>
      <c r="K23" s="4"/>
      <c r="L23" s="4">
        <f t="shared" si="1"/>
        <v>0</v>
      </c>
      <c r="M23" s="4">
        <f t="shared" si="0"/>
        <v>-593.41</v>
      </c>
    </row>
    <row r="24" spans="1:13" x14ac:dyDescent="0.25">
      <c r="A24" s="9">
        <v>45378</v>
      </c>
      <c r="B24" s="11" t="s">
        <v>78</v>
      </c>
      <c r="C24" s="11" t="s">
        <v>21</v>
      </c>
      <c r="D24" s="4"/>
      <c r="E24" s="4"/>
      <c r="F24" s="4"/>
      <c r="G24" s="4">
        <v>-4022.97</v>
      </c>
      <c r="H24" s="4"/>
      <c r="I24" s="4"/>
      <c r="J24" s="4"/>
      <c r="K24" s="4"/>
      <c r="L24" s="4">
        <f t="shared" si="1"/>
        <v>0</v>
      </c>
      <c r="M24" s="4">
        <f t="shared" si="0"/>
        <v>-4022.97</v>
      </c>
    </row>
    <row r="25" spans="1:13" x14ac:dyDescent="0.25">
      <c r="A25" s="9">
        <v>45380</v>
      </c>
      <c r="B25" s="11" t="s">
        <v>79</v>
      </c>
      <c r="C25" s="11" t="s">
        <v>21</v>
      </c>
      <c r="D25" s="4"/>
      <c r="E25" s="4"/>
      <c r="F25" s="4"/>
      <c r="G25" s="4"/>
      <c r="H25" s="4">
        <v>-54.68</v>
      </c>
      <c r="I25" s="4"/>
      <c r="J25" s="4"/>
      <c r="K25" s="4"/>
      <c r="L25" s="4">
        <f t="shared" si="1"/>
        <v>0</v>
      </c>
      <c r="M25" s="4">
        <f t="shared" si="0"/>
        <v>-54.68</v>
      </c>
    </row>
    <row r="26" spans="1:13" x14ac:dyDescent="0.25">
      <c r="A26" s="9">
        <v>45380</v>
      </c>
      <c r="B26" s="10" t="s">
        <v>80</v>
      </c>
      <c r="C26" s="11" t="s">
        <v>21</v>
      </c>
      <c r="D26" s="4"/>
      <c r="E26" s="18">
        <v>-105.45</v>
      </c>
      <c r="F26" s="4"/>
      <c r="G26" s="4"/>
      <c r="H26" s="18"/>
      <c r="I26" s="4"/>
      <c r="J26" s="4"/>
      <c r="K26" s="4"/>
      <c r="L26" s="4">
        <f t="shared" si="1"/>
        <v>0</v>
      </c>
      <c r="M26" s="4">
        <f t="shared" si="0"/>
        <v>-105.45</v>
      </c>
    </row>
    <row r="27" spans="1:13" x14ac:dyDescent="0.25">
      <c r="A27" s="9">
        <v>45380</v>
      </c>
      <c r="B27" s="19" t="s">
        <v>81</v>
      </c>
      <c r="C27" s="11" t="s">
        <v>21</v>
      </c>
      <c r="D27" s="4"/>
      <c r="E27" s="4"/>
      <c r="F27" s="4"/>
      <c r="G27" s="4"/>
      <c r="H27" s="4">
        <v>-329.75</v>
      </c>
      <c r="I27" s="4"/>
      <c r="J27" s="18"/>
      <c r="K27" s="4"/>
      <c r="L27" s="4">
        <f t="shared" si="1"/>
        <v>0</v>
      </c>
      <c r="M27" s="4">
        <f>IF(C27="B",SUM(D27:K27),0)</f>
        <v>-329.75</v>
      </c>
    </row>
    <row r="28" spans="1:13" x14ac:dyDescent="0.25">
      <c r="A28" s="9">
        <v>45380</v>
      </c>
      <c r="B28" s="12" t="s">
        <v>82</v>
      </c>
      <c r="C28" s="11" t="s">
        <v>21</v>
      </c>
      <c r="D28" s="4"/>
      <c r="E28" s="4"/>
      <c r="F28" s="4"/>
      <c r="G28" s="4"/>
      <c r="H28" s="4">
        <v>-71.33</v>
      </c>
      <c r="I28" s="4"/>
      <c r="J28" s="4"/>
      <c r="K28" s="4"/>
      <c r="L28" s="4">
        <f t="shared" si="1"/>
        <v>0</v>
      </c>
      <c r="M28" s="4">
        <f>IF(C28="B",SUM(D28:K28),0)</f>
        <v>-71.33</v>
      </c>
    </row>
    <row r="29" spans="1:13" x14ac:dyDescent="0.25">
      <c r="A29" s="9">
        <v>45366</v>
      </c>
      <c r="B29" s="12" t="s">
        <v>83</v>
      </c>
      <c r="C29" s="11" t="s">
        <v>21</v>
      </c>
      <c r="D29" s="4"/>
      <c r="E29" s="4"/>
      <c r="F29" s="4">
        <v>-74</v>
      </c>
      <c r="G29" s="4"/>
      <c r="H29" s="4"/>
      <c r="I29" s="4"/>
      <c r="J29" s="4"/>
      <c r="K29" s="4"/>
      <c r="L29" s="4">
        <f t="shared" si="1"/>
        <v>0</v>
      </c>
      <c r="M29" s="4">
        <f>IF(C29="B",SUM(D29:K29),0)</f>
        <v>-74</v>
      </c>
    </row>
    <row r="30" spans="1:13" x14ac:dyDescent="0.25">
      <c r="A30" s="9">
        <v>45382</v>
      </c>
      <c r="B30" s="11" t="s">
        <v>41</v>
      </c>
      <c r="C30" s="11" t="s">
        <v>21</v>
      </c>
      <c r="D30" s="4"/>
      <c r="E30" s="4"/>
      <c r="F30" s="4"/>
      <c r="G30" s="4"/>
      <c r="H30" s="4"/>
      <c r="I30" s="4"/>
      <c r="J30" s="4">
        <v>-42.2</v>
      </c>
      <c r="K30" s="4"/>
      <c r="L30" s="4">
        <f t="shared" si="1"/>
        <v>0</v>
      </c>
      <c r="M30" s="4">
        <f t="shared" si="0"/>
        <v>-42.2</v>
      </c>
    </row>
    <row r="31" spans="1:13" x14ac:dyDescent="0.25">
      <c r="A31" s="9"/>
      <c r="B31" s="10"/>
      <c r="C31" s="10"/>
      <c r="D31" s="4"/>
      <c r="E31" s="4">
        <f t="shared" ref="E31:J31" si="2">SUM(E3:E30)</f>
        <v>-895.06000000000006</v>
      </c>
      <c r="F31" s="4">
        <f t="shared" si="2"/>
        <v>-667.41</v>
      </c>
      <c r="G31" s="4">
        <f t="shared" si="2"/>
        <v>-4222.46</v>
      </c>
      <c r="H31" s="4">
        <f t="shared" si="2"/>
        <v>-1054.3399999999999</v>
      </c>
      <c r="I31" s="4">
        <f t="shared" si="2"/>
        <v>-6171</v>
      </c>
      <c r="J31" s="4">
        <f t="shared" si="2"/>
        <v>-1141</v>
      </c>
      <c r="K31" s="4">
        <f>SUM(K3:K30)</f>
        <v>0</v>
      </c>
      <c r="L31" s="4">
        <f>SUM(L3:L30)</f>
        <v>0</v>
      </c>
      <c r="M31" s="20">
        <f>SUM(M3:M30)</f>
        <v>-14151.27</v>
      </c>
    </row>
    <row r="32" spans="1:13" x14ac:dyDescent="0.25">
      <c r="A32" s="22"/>
      <c r="D32" s="18"/>
      <c r="E32" s="18"/>
      <c r="F32" s="18"/>
      <c r="G32" s="18"/>
      <c r="H32" s="18"/>
      <c r="I32" s="18"/>
      <c r="J32" s="18"/>
      <c r="K32" s="18"/>
      <c r="L32" s="18"/>
      <c r="M32" s="18"/>
    </row>
    <row r="33" spans="1:13" x14ac:dyDescent="0.25">
      <c r="A33" s="22"/>
      <c r="D33" s="18"/>
      <c r="E33" s="18"/>
      <c r="F33" s="18"/>
      <c r="G33" s="18"/>
      <c r="H33" s="18"/>
      <c r="I33" s="18"/>
      <c r="J33" s="18"/>
      <c r="K33" s="18"/>
      <c r="L33" s="18"/>
      <c r="M33" s="18"/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9A74F-98EC-4AF6-B9AF-5F80AF81B9A7}">
  <dimension ref="A1:M25"/>
  <sheetViews>
    <sheetView workbookViewId="0">
      <selection activeCell="B24" sqref="B24"/>
    </sheetView>
  </sheetViews>
  <sheetFormatPr defaultRowHeight="15" x14ac:dyDescent="0.25"/>
  <cols>
    <col min="2" max="2" width="71.85546875" customWidth="1"/>
    <col min="3" max="3" width="6.7109375" customWidth="1"/>
    <col min="4" max="4" width="7" customWidth="1"/>
    <col min="5" max="5" width="8.7109375" customWidth="1"/>
    <col min="7" max="7" width="9.7109375" customWidth="1"/>
    <col min="9" max="9" width="12" customWidth="1"/>
    <col min="10" max="10" width="10" customWidth="1"/>
    <col min="11" max="11" width="10.28515625" customWidth="1"/>
  </cols>
  <sheetData>
    <row r="1" spans="1:13" x14ac:dyDescent="0.25">
      <c r="A1" s="1">
        <v>45383</v>
      </c>
      <c r="B1" s="2" t="s">
        <v>89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/>
      <c r="L1" s="5" t="s">
        <v>9</v>
      </c>
      <c r="M1" s="5"/>
    </row>
    <row r="2" spans="1:13" ht="60" x14ac:dyDescent="0.25">
      <c r="A2" s="1"/>
      <c r="B2" s="6"/>
      <c r="C2" s="3"/>
      <c r="D2" s="4" t="s">
        <v>10</v>
      </c>
      <c r="E2" s="4" t="s">
        <v>11</v>
      </c>
      <c r="F2" s="4" t="s">
        <v>12</v>
      </c>
      <c r="G2" s="7" t="s">
        <v>13</v>
      </c>
      <c r="H2" s="8" t="s">
        <v>14</v>
      </c>
      <c r="I2" s="8" t="s">
        <v>15</v>
      </c>
      <c r="J2" s="8" t="s">
        <v>16</v>
      </c>
      <c r="K2" s="8" t="s">
        <v>17</v>
      </c>
      <c r="L2" s="4" t="s">
        <v>10</v>
      </c>
      <c r="M2" s="4" t="s">
        <v>18</v>
      </c>
    </row>
    <row r="3" spans="1:13" x14ac:dyDescent="0.25">
      <c r="A3" s="9">
        <v>45383</v>
      </c>
      <c r="B3" s="10"/>
      <c r="C3" s="11" t="s">
        <v>19</v>
      </c>
      <c r="D3" s="4">
        <v>0</v>
      </c>
      <c r="E3" s="4"/>
      <c r="F3" s="4"/>
      <c r="G3" s="4"/>
      <c r="H3" s="4"/>
      <c r="I3" s="4"/>
      <c r="J3" s="4"/>
      <c r="K3" s="4"/>
      <c r="L3" s="4">
        <v>0</v>
      </c>
      <c r="M3" s="4">
        <f t="shared" ref="M3:M18" si="0">IF(C3="B",SUM(D3:K3),0)</f>
        <v>0</v>
      </c>
    </row>
    <row r="4" spans="1:13" x14ac:dyDescent="0.25">
      <c r="A4" s="9">
        <v>45392</v>
      </c>
      <c r="B4" s="12" t="s">
        <v>105</v>
      </c>
      <c r="C4" s="11" t="s">
        <v>21</v>
      </c>
      <c r="D4" s="4"/>
      <c r="E4" s="4"/>
      <c r="F4" s="4"/>
      <c r="G4" s="4"/>
      <c r="H4" s="4">
        <v>-223.1</v>
      </c>
      <c r="I4" s="4"/>
      <c r="J4" s="4"/>
      <c r="K4" s="4"/>
      <c r="L4" s="4">
        <f t="shared" ref="L4:L21" si="1">IF(C4="C",SUM(D4:K4),0)</f>
        <v>0</v>
      </c>
      <c r="M4" s="4">
        <f t="shared" si="0"/>
        <v>-223.1</v>
      </c>
    </row>
    <row r="5" spans="1:13" x14ac:dyDescent="0.25">
      <c r="A5" s="9">
        <v>45392</v>
      </c>
      <c r="B5" s="12" t="s">
        <v>90</v>
      </c>
      <c r="C5" s="11" t="s">
        <v>21</v>
      </c>
      <c r="D5" s="4"/>
      <c r="E5" s="4"/>
      <c r="F5" s="4">
        <v>-82</v>
      </c>
      <c r="G5" s="4"/>
      <c r="H5" s="4"/>
      <c r="I5" s="4"/>
      <c r="J5" s="4"/>
      <c r="K5" s="4"/>
      <c r="L5" s="4">
        <f t="shared" si="1"/>
        <v>0</v>
      </c>
      <c r="M5" s="4">
        <f t="shared" si="0"/>
        <v>-82</v>
      </c>
    </row>
    <row r="6" spans="1:13" x14ac:dyDescent="0.25">
      <c r="A6" s="9">
        <v>45392</v>
      </c>
      <c r="B6" s="12" t="s">
        <v>91</v>
      </c>
      <c r="C6" s="13" t="s">
        <v>21</v>
      </c>
      <c r="D6" s="14"/>
      <c r="E6" s="14"/>
      <c r="F6" s="14"/>
      <c r="G6" s="14"/>
      <c r="H6" s="14"/>
      <c r="I6" s="14">
        <v>-239.1</v>
      </c>
      <c r="J6" s="14"/>
      <c r="K6" s="14"/>
      <c r="L6" s="4">
        <f>IF(C6="C",SUM(D6:K6),0)</f>
        <v>0</v>
      </c>
      <c r="M6" s="14">
        <f t="shared" si="0"/>
        <v>-239.1</v>
      </c>
    </row>
    <row r="7" spans="1:13" x14ac:dyDescent="0.25">
      <c r="A7" s="9">
        <v>45392</v>
      </c>
      <c r="B7" s="11" t="s">
        <v>92</v>
      </c>
      <c r="C7" s="11" t="s">
        <v>21</v>
      </c>
      <c r="D7" s="4"/>
      <c r="E7" s="4"/>
      <c r="F7" s="4"/>
      <c r="G7" s="4"/>
      <c r="H7" s="4"/>
      <c r="I7" s="4">
        <v>-640</v>
      </c>
      <c r="J7" s="4"/>
      <c r="K7" s="4"/>
      <c r="L7" s="4">
        <f t="shared" si="1"/>
        <v>0</v>
      </c>
      <c r="M7" s="4">
        <f t="shared" si="0"/>
        <v>-640</v>
      </c>
    </row>
    <row r="8" spans="1:13" ht="26.25" x14ac:dyDescent="0.25">
      <c r="A8" s="9">
        <v>45392</v>
      </c>
      <c r="B8" s="12" t="s">
        <v>106</v>
      </c>
      <c r="C8" s="13" t="s">
        <v>21</v>
      </c>
      <c r="D8" s="4"/>
      <c r="E8" s="4"/>
      <c r="F8" s="4"/>
      <c r="G8" s="4"/>
      <c r="H8" s="4"/>
      <c r="I8" s="14">
        <v>-249</v>
      </c>
      <c r="J8" s="4"/>
      <c r="K8" s="4"/>
      <c r="L8" s="4">
        <f t="shared" si="1"/>
        <v>0</v>
      </c>
      <c r="M8" s="14">
        <f t="shared" si="0"/>
        <v>-249</v>
      </c>
    </row>
    <row r="9" spans="1:13" x14ac:dyDescent="0.25">
      <c r="A9" s="9">
        <v>45392</v>
      </c>
      <c r="B9" s="15" t="s">
        <v>93</v>
      </c>
      <c r="C9" s="13" t="s">
        <v>21</v>
      </c>
      <c r="D9" s="14"/>
      <c r="E9" s="14"/>
      <c r="F9" s="14"/>
      <c r="G9" s="14"/>
      <c r="H9" s="14"/>
      <c r="I9" s="16">
        <v>-1282.56</v>
      </c>
      <c r="J9" s="14"/>
      <c r="K9" s="14"/>
      <c r="L9" s="4">
        <f t="shared" si="1"/>
        <v>0</v>
      </c>
      <c r="M9" s="14">
        <f t="shared" si="0"/>
        <v>-1282.56</v>
      </c>
    </row>
    <row r="10" spans="1:13" x14ac:dyDescent="0.25">
      <c r="A10" s="9">
        <v>45392</v>
      </c>
      <c r="B10" s="17" t="s">
        <v>94</v>
      </c>
      <c r="C10" s="13" t="s">
        <v>21</v>
      </c>
      <c r="D10" s="14"/>
      <c r="E10" s="14"/>
      <c r="F10" s="14"/>
      <c r="G10" s="14"/>
      <c r="H10" s="14">
        <v>-350</v>
      </c>
      <c r="I10" s="14"/>
      <c r="J10" s="14"/>
      <c r="K10" s="14"/>
      <c r="L10" s="4">
        <f t="shared" si="1"/>
        <v>0</v>
      </c>
      <c r="M10" s="14">
        <f t="shared" si="0"/>
        <v>-350</v>
      </c>
    </row>
    <row r="11" spans="1:13" x14ac:dyDescent="0.25">
      <c r="A11" s="9">
        <v>45399</v>
      </c>
      <c r="B11" s="11" t="s">
        <v>95</v>
      </c>
      <c r="C11" s="11" t="s">
        <v>21</v>
      </c>
      <c r="D11" s="4"/>
      <c r="E11" s="4"/>
      <c r="F11" s="4"/>
      <c r="G11" s="4"/>
      <c r="H11" s="4"/>
      <c r="I11" s="4"/>
      <c r="J11" s="4">
        <v>-469.96</v>
      </c>
      <c r="K11" s="4"/>
      <c r="L11" s="4">
        <f t="shared" si="1"/>
        <v>0</v>
      </c>
      <c r="M11" s="4">
        <f t="shared" si="0"/>
        <v>-469.96</v>
      </c>
    </row>
    <row r="12" spans="1:13" x14ac:dyDescent="0.25">
      <c r="A12" s="9">
        <v>45399</v>
      </c>
      <c r="B12" s="11" t="s">
        <v>96</v>
      </c>
      <c r="C12" s="11" t="s">
        <v>21</v>
      </c>
      <c r="D12" s="4"/>
      <c r="E12" s="4"/>
      <c r="F12" s="4"/>
      <c r="G12" s="4"/>
      <c r="H12" s="4"/>
      <c r="I12" s="4"/>
      <c r="J12" s="4">
        <v>-750</v>
      </c>
      <c r="K12" s="4"/>
      <c r="L12" s="4">
        <f t="shared" si="1"/>
        <v>0</v>
      </c>
      <c r="M12" s="4">
        <f t="shared" si="0"/>
        <v>-750</v>
      </c>
    </row>
    <row r="13" spans="1:13" x14ac:dyDescent="0.25">
      <c r="A13" s="9">
        <v>45400</v>
      </c>
      <c r="B13" s="11" t="s">
        <v>97</v>
      </c>
      <c r="C13" s="11" t="s">
        <v>21</v>
      </c>
      <c r="D13" s="4"/>
      <c r="E13" s="4"/>
      <c r="F13" s="4"/>
      <c r="G13" s="4">
        <v>-3137.91</v>
      </c>
      <c r="H13" s="4"/>
      <c r="I13" s="4"/>
      <c r="J13" s="4"/>
      <c r="K13" s="4"/>
      <c r="L13" s="4">
        <f t="shared" si="1"/>
        <v>0</v>
      </c>
      <c r="M13" s="4">
        <f t="shared" si="0"/>
        <v>-3137.91</v>
      </c>
    </row>
    <row r="14" spans="1:13" x14ac:dyDescent="0.25">
      <c r="A14" s="9">
        <v>45400</v>
      </c>
      <c r="B14" s="11" t="s">
        <v>98</v>
      </c>
      <c r="C14" s="11" t="s">
        <v>21</v>
      </c>
      <c r="D14" s="4"/>
      <c r="E14" s="4"/>
      <c r="F14" s="4"/>
      <c r="G14" s="4"/>
      <c r="H14" s="4"/>
      <c r="I14" s="4"/>
      <c r="J14" s="4"/>
      <c r="K14" s="4">
        <v>-100.9</v>
      </c>
      <c r="L14" s="4">
        <f t="shared" si="1"/>
        <v>0</v>
      </c>
      <c r="M14" s="4">
        <f t="shared" si="0"/>
        <v>-100.9</v>
      </c>
    </row>
    <row r="15" spans="1:13" x14ac:dyDescent="0.25">
      <c r="A15" s="9">
        <v>45400</v>
      </c>
      <c r="B15" s="11" t="s">
        <v>99</v>
      </c>
      <c r="C15" s="11" t="s">
        <v>21</v>
      </c>
      <c r="D15" s="4"/>
      <c r="E15" s="4"/>
      <c r="F15" s="4"/>
      <c r="G15" s="4"/>
      <c r="H15" s="4"/>
      <c r="I15" s="4">
        <v>-728</v>
      </c>
      <c r="J15" s="4"/>
      <c r="K15" s="4"/>
      <c r="L15" s="4">
        <f t="shared" si="1"/>
        <v>0</v>
      </c>
      <c r="M15" s="4">
        <f t="shared" si="0"/>
        <v>-728</v>
      </c>
    </row>
    <row r="16" spans="1:13" x14ac:dyDescent="0.25">
      <c r="A16" s="9">
        <v>45400</v>
      </c>
      <c r="B16" s="11" t="s">
        <v>100</v>
      </c>
      <c r="C16" s="11" t="s">
        <v>21</v>
      </c>
      <c r="D16" s="4"/>
      <c r="E16" s="4"/>
      <c r="F16" s="4"/>
      <c r="G16" s="4"/>
      <c r="H16" s="4"/>
      <c r="I16" s="4"/>
      <c r="J16" s="4"/>
      <c r="K16" s="4">
        <v>-217.1</v>
      </c>
      <c r="L16" s="4">
        <f t="shared" si="1"/>
        <v>0</v>
      </c>
      <c r="M16" s="4">
        <f t="shared" si="0"/>
        <v>-217.1</v>
      </c>
    </row>
    <row r="17" spans="1:13" x14ac:dyDescent="0.25">
      <c r="A17" s="9">
        <v>45400</v>
      </c>
      <c r="B17" s="11" t="s">
        <v>101</v>
      </c>
      <c r="C17" s="11" t="s">
        <v>21</v>
      </c>
      <c r="D17" s="4"/>
      <c r="E17" s="4"/>
      <c r="F17" s="4">
        <v>-363.64</v>
      </c>
      <c r="G17" s="4"/>
      <c r="H17" s="4"/>
      <c r="I17" s="4"/>
      <c r="J17" s="4"/>
      <c r="K17" s="4"/>
      <c r="L17" s="4">
        <f t="shared" si="1"/>
        <v>0</v>
      </c>
      <c r="M17" s="4">
        <f t="shared" si="0"/>
        <v>-363.64</v>
      </c>
    </row>
    <row r="18" spans="1:13" x14ac:dyDescent="0.25">
      <c r="A18" s="9">
        <v>45400</v>
      </c>
      <c r="B18" s="10" t="s">
        <v>102</v>
      </c>
      <c r="C18" s="11" t="s">
        <v>21</v>
      </c>
      <c r="D18" s="4"/>
      <c r="E18" s="18"/>
      <c r="F18" s="4">
        <v>-185.91</v>
      </c>
      <c r="G18" s="4"/>
      <c r="H18" s="18"/>
      <c r="I18" s="4"/>
      <c r="J18" s="4"/>
      <c r="K18" s="4"/>
      <c r="L18" s="4">
        <f t="shared" si="1"/>
        <v>0</v>
      </c>
      <c r="M18" s="4">
        <f t="shared" si="0"/>
        <v>-185.91</v>
      </c>
    </row>
    <row r="19" spans="1:13" x14ac:dyDescent="0.25">
      <c r="A19" s="9">
        <v>45408</v>
      </c>
      <c r="B19" s="19" t="s">
        <v>103</v>
      </c>
      <c r="C19" s="11" t="s">
        <v>21</v>
      </c>
      <c r="D19" s="4"/>
      <c r="E19" s="4"/>
      <c r="F19" s="4"/>
      <c r="G19" s="4"/>
      <c r="H19" s="4">
        <v>-65.290000000000006</v>
      </c>
      <c r="I19" s="4"/>
      <c r="J19" s="18"/>
      <c r="K19" s="4"/>
      <c r="L19" s="4">
        <f t="shared" si="1"/>
        <v>0</v>
      </c>
      <c r="M19" s="4">
        <f>IF(C19="B",SUM(D19:K19),0)</f>
        <v>-65.290000000000006</v>
      </c>
    </row>
    <row r="20" spans="1:13" x14ac:dyDescent="0.25">
      <c r="A20" s="9">
        <v>45397</v>
      </c>
      <c r="B20" s="21" t="s">
        <v>104</v>
      </c>
      <c r="C20" s="11" t="s">
        <v>21</v>
      </c>
      <c r="D20" s="4"/>
      <c r="E20" s="4"/>
      <c r="F20" s="4"/>
      <c r="G20" s="4"/>
      <c r="H20" s="4"/>
      <c r="I20" s="4">
        <v>-209.71</v>
      </c>
      <c r="J20" s="4"/>
      <c r="K20" s="4"/>
      <c r="L20" s="4">
        <f>IF(C20="C",SUM(D20:K20),0)</f>
        <v>0</v>
      </c>
      <c r="M20" s="4">
        <f>IF(C20="B",SUM(D20:K20),0)</f>
        <v>-209.71</v>
      </c>
    </row>
    <row r="21" spans="1:13" x14ac:dyDescent="0.25">
      <c r="A21" s="9">
        <v>45412</v>
      </c>
      <c r="B21" s="11" t="s">
        <v>41</v>
      </c>
      <c r="C21" s="11" t="s">
        <v>21</v>
      </c>
      <c r="D21" s="4"/>
      <c r="E21" s="4"/>
      <c r="F21" s="4"/>
      <c r="G21" s="4"/>
      <c r="H21" s="4"/>
      <c r="I21" s="4"/>
      <c r="J21" s="4">
        <v>-13.83</v>
      </c>
      <c r="K21" s="4"/>
      <c r="L21" s="4">
        <f t="shared" si="1"/>
        <v>0</v>
      </c>
      <c r="M21" s="4">
        <f>IF(C21="B",SUM(D21:K21),0)</f>
        <v>-13.83</v>
      </c>
    </row>
    <row r="22" spans="1:13" x14ac:dyDescent="0.25">
      <c r="A22" s="9"/>
      <c r="B22" s="10"/>
      <c r="C22" s="10"/>
      <c r="D22" s="4"/>
      <c r="E22" s="4">
        <f t="shared" ref="E22:K22" si="2">SUM(E3:E21)</f>
        <v>0</v>
      </c>
      <c r="F22" s="4">
        <f t="shared" si="2"/>
        <v>-631.54999999999995</v>
      </c>
      <c r="G22" s="4">
        <f t="shared" si="2"/>
        <v>-3137.91</v>
      </c>
      <c r="H22" s="4">
        <f t="shared" si="2"/>
        <v>-638.39</v>
      </c>
      <c r="I22" s="4">
        <f t="shared" si="2"/>
        <v>-3348.37</v>
      </c>
      <c r="J22" s="4">
        <f t="shared" si="2"/>
        <v>-1233.79</v>
      </c>
      <c r="K22" s="4">
        <f t="shared" si="2"/>
        <v>-318</v>
      </c>
      <c r="L22" s="4">
        <f>SUM(L3:L21)</f>
        <v>0</v>
      </c>
      <c r="M22" s="20">
        <f>SUM(M3:M21)</f>
        <v>-9308.0099999999984</v>
      </c>
    </row>
    <row r="23" spans="1:13" x14ac:dyDescent="0.25">
      <c r="A23" s="23"/>
      <c r="B23" s="24"/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5"/>
    </row>
    <row r="24" spans="1:13" x14ac:dyDescent="0.25">
      <c r="A24" s="22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1:13" x14ac:dyDescent="0.25">
      <c r="A25" s="22"/>
      <c r="D25" s="18"/>
      <c r="E25" s="18"/>
      <c r="F25" s="18"/>
      <c r="G25" s="18"/>
      <c r="H25" s="18"/>
      <c r="I25" s="18"/>
      <c r="J25" s="18"/>
      <c r="K25" s="18"/>
      <c r="L25" s="18"/>
      <c r="M25" s="18"/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25AFE-468E-43DD-8DAC-40F0F65F298E}">
  <dimension ref="A1:M33"/>
  <sheetViews>
    <sheetView topLeftCell="A16" workbookViewId="0">
      <selection activeCell="Q9" sqref="Q9"/>
    </sheetView>
  </sheetViews>
  <sheetFormatPr defaultRowHeight="15" x14ac:dyDescent="0.25"/>
  <cols>
    <col min="1" max="1" width="7.42578125" bestFit="1" customWidth="1"/>
    <col min="2" max="2" width="77.42578125" bestFit="1" customWidth="1"/>
    <col min="3" max="3" width="4.85546875" bestFit="1" customWidth="1"/>
    <col min="4" max="4" width="6.7109375" bestFit="1" customWidth="1"/>
    <col min="7" max="7" width="16.140625" bestFit="1" customWidth="1"/>
    <col min="9" max="9" width="10.7109375" customWidth="1"/>
    <col min="10" max="10" width="10.42578125" customWidth="1"/>
    <col min="11" max="11" width="12.140625" customWidth="1"/>
    <col min="12" max="12" width="7" bestFit="1" customWidth="1"/>
    <col min="13" max="13" width="9.85546875" bestFit="1" customWidth="1"/>
  </cols>
  <sheetData>
    <row r="1" spans="1:13" ht="35.25" customHeight="1" x14ac:dyDescent="0.25">
      <c r="A1" s="27"/>
      <c r="B1" s="10"/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/>
      <c r="L1" s="10" t="s">
        <v>9</v>
      </c>
      <c r="M1" s="10"/>
    </row>
    <row r="2" spans="1:13" ht="60" x14ac:dyDescent="0.25">
      <c r="A2" s="10"/>
      <c r="B2" s="28" t="s">
        <v>107</v>
      </c>
      <c r="C2" s="10"/>
      <c r="D2" s="10" t="s">
        <v>10</v>
      </c>
      <c r="E2" s="10" t="s">
        <v>11</v>
      </c>
      <c r="F2" s="10" t="s">
        <v>12</v>
      </c>
      <c r="G2" s="10" t="s">
        <v>13</v>
      </c>
      <c r="H2" s="29" t="s">
        <v>14</v>
      </c>
      <c r="I2" s="29" t="s">
        <v>108</v>
      </c>
      <c r="J2" s="29" t="s">
        <v>16</v>
      </c>
      <c r="K2" s="10" t="s">
        <v>17</v>
      </c>
      <c r="L2" s="10" t="s">
        <v>10</v>
      </c>
      <c r="M2" s="10" t="s">
        <v>18</v>
      </c>
    </row>
    <row r="3" spans="1:13" x14ac:dyDescent="0.25">
      <c r="A3" s="27">
        <v>45778</v>
      </c>
      <c r="B3" s="10"/>
      <c r="C3" s="10" t="s">
        <v>19</v>
      </c>
      <c r="D3" s="10">
        <v>0</v>
      </c>
      <c r="E3" s="10"/>
      <c r="F3" s="10"/>
      <c r="G3" s="10"/>
      <c r="H3" s="10"/>
      <c r="I3" s="10"/>
      <c r="J3" s="10"/>
      <c r="K3" s="10"/>
      <c r="L3" s="10">
        <v>0</v>
      </c>
      <c r="M3" s="10">
        <v>0</v>
      </c>
    </row>
    <row r="4" spans="1:13" x14ac:dyDescent="0.25">
      <c r="A4" s="27">
        <v>45783</v>
      </c>
      <c r="B4" s="10" t="s">
        <v>109</v>
      </c>
      <c r="C4" s="10" t="s">
        <v>21</v>
      </c>
      <c r="D4" s="10"/>
      <c r="E4" s="10"/>
      <c r="F4" s="10"/>
      <c r="G4" s="10"/>
      <c r="H4" s="10"/>
      <c r="I4" s="10"/>
      <c r="J4" s="10"/>
      <c r="K4" s="10">
        <v>-480.8</v>
      </c>
      <c r="L4" s="10">
        <v>0</v>
      </c>
      <c r="M4" s="10">
        <v>-480.8</v>
      </c>
    </row>
    <row r="5" spans="1:13" x14ac:dyDescent="0.25">
      <c r="A5" s="27">
        <v>45783</v>
      </c>
      <c r="B5" s="10" t="s">
        <v>110</v>
      </c>
      <c r="C5" s="10" t="s">
        <v>21</v>
      </c>
      <c r="D5" s="10"/>
      <c r="E5" s="10">
        <v>-170</v>
      </c>
      <c r="F5" s="10"/>
      <c r="G5" s="10"/>
      <c r="H5" s="10"/>
      <c r="I5" s="10"/>
      <c r="J5" s="10"/>
      <c r="K5" s="10"/>
      <c r="L5" s="10">
        <v>0</v>
      </c>
      <c r="M5" s="10">
        <v>-170</v>
      </c>
    </row>
    <row r="6" spans="1:13" x14ac:dyDescent="0.25">
      <c r="A6" s="27">
        <v>45783</v>
      </c>
      <c r="B6" s="10" t="s">
        <v>111</v>
      </c>
      <c r="C6" s="10" t="s">
        <v>21</v>
      </c>
      <c r="D6" s="10"/>
      <c r="E6" s="10"/>
      <c r="F6" s="10"/>
      <c r="G6" s="10"/>
      <c r="H6" s="10">
        <v>-155</v>
      </c>
      <c r="I6" s="10"/>
      <c r="J6" s="10"/>
      <c r="K6" s="10"/>
      <c r="L6" s="10">
        <v>0</v>
      </c>
      <c r="M6" s="10">
        <v>-155</v>
      </c>
    </row>
    <row r="7" spans="1:13" x14ac:dyDescent="0.25">
      <c r="A7" s="27">
        <v>45783</v>
      </c>
      <c r="B7" s="10" t="s">
        <v>112</v>
      </c>
      <c r="C7" s="10" t="s">
        <v>21</v>
      </c>
      <c r="D7" s="10"/>
      <c r="E7" s="10"/>
      <c r="F7" s="10"/>
      <c r="G7" s="10"/>
      <c r="H7" s="10"/>
      <c r="I7" s="10"/>
      <c r="J7" s="10"/>
      <c r="K7" s="10">
        <v>-192.38</v>
      </c>
      <c r="L7" s="10">
        <v>0</v>
      </c>
      <c r="M7" s="10">
        <v>-192.38</v>
      </c>
    </row>
    <row r="8" spans="1:13" x14ac:dyDescent="0.25">
      <c r="A8" s="27">
        <v>45783</v>
      </c>
      <c r="B8" s="10" t="s">
        <v>113</v>
      </c>
      <c r="C8" s="10" t="s">
        <v>21</v>
      </c>
      <c r="D8" s="10"/>
      <c r="E8" s="10"/>
      <c r="F8" s="10"/>
      <c r="G8" s="10"/>
      <c r="H8" s="10"/>
      <c r="I8" s="10">
        <v>-66.45</v>
      </c>
      <c r="J8" s="10"/>
      <c r="K8" s="10"/>
      <c r="L8" s="10">
        <v>0</v>
      </c>
      <c r="M8" s="10">
        <v>-66.45</v>
      </c>
    </row>
    <row r="9" spans="1:13" x14ac:dyDescent="0.25">
      <c r="A9" s="27">
        <v>45783</v>
      </c>
      <c r="B9" s="10" t="s">
        <v>114</v>
      </c>
      <c r="C9" s="10" t="s">
        <v>21</v>
      </c>
      <c r="D9" s="10"/>
      <c r="E9" s="10"/>
      <c r="F9" s="10"/>
      <c r="G9" s="10"/>
      <c r="H9" s="10">
        <v>-350</v>
      </c>
      <c r="I9" s="10"/>
      <c r="J9" s="10"/>
      <c r="K9" s="10"/>
      <c r="L9" s="10">
        <v>0</v>
      </c>
      <c r="M9" s="10">
        <v>-350</v>
      </c>
    </row>
    <row r="10" spans="1:13" x14ac:dyDescent="0.25">
      <c r="A10" s="27">
        <v>45783</v>
      </c>
      <c r="B10" s="10" t="s">
        <v>115</v>
      </c>
      <c r="C10" s="10" t="s">
        <v>21</v>
      </c>
      <c r="D10" s="10"/>
      <c r="E10" s="10"/>
      <c r="F10" s="10"/>
      <c r="G10" s="10"/>
      <c r="H10" s="4">
        <v>-5591.43</v>
      </c>
      <c r="I10" s="10"/>
      <c r="J10" s="10"/>
      <c r="K10" s="10"/>
      <c r="L10" s="10">
        <v>0</v>
      </c>
      <c r="M10" s="4">
        <v>-5591.43</v>
      </c>
    </row>
    <row r="11" spans="1:13" x14ac:dyDescent="0.25">
      <c r="A11" s="27">
        <v>45785</v>
      </c>
      <c r="B11" s="10" t="s">
        <v>116</v>
      </c>
      <c r="C11" s="10" t="s">
        <v>21</v>
      </c>
      <c r="D11" s="10"/>
      <c r="E11" s="10"/>
      <c r="F11" s="10"/>
      <c r="G11" s="10">
        <v>-214.22</v>
      </c>
      <c r="H11" s="10"/>
      <c r="I11" s="10"/>
      <c r="J11" s="10"/>
      <c r="K11" s="10"/>
      <c r="L11" s="10">
        <v>0</v>
      </c>
      <c r="M11" s="10">
        <v>-214.22</v>
      </c>
    </row>
    <row r="12" spans="1:13" x14ac:dyDescent="0.25">
      <c r="A12" s="27">
        <v>45785</v>
      </c>
      <c r="B12" s="10" t="s">
        <v>117</v>
      </c>
      <c r="C12" s="10" t="s">
        <v>21</v>
      </c>
      <c r="D12" s="10"/>
      <c r="E12" s="10"/>
      <c r="F12" s="10"/>
      <c r="G12" s="10"/>
      <c r="H12" s="10">
        <v>-142</v>
      </c>
      <c r="I12" s="10"/>
      <c r="J12" s="10"/>
      <c r="K12" s="10"/>
      <c r="L12" s="10">
        <v>0</v>
      </c>
      <c r="M12" s="10">
        <v>-142</v>
      </c>
    </row>
    <row r="13" spans="1:13" x14ac:dyDescent="0.25">
      <c r="A13" s="27">
        <v>45787</v>
      </c>
      <c r="B13" s="10" t="s">
        <v>118</v>
      </c>
      <c r="C13" s="10" t="s">
        <v>21</v>
      </c>
      <c r="D13" s="10"/>
      <c r="E13" s="10"/>
      <c r="F13" s="10"/>
      <c r="G13" s="10"/>
      <c r="H13" s="10"/>
      <c r="I13" s="10"/>
      <c r="J13" s="10"/>
      <c r="K13" s="10">
        <v>-314</v>
      </c>
      <c r="L13" s="10">
        <v>0</v>
      </c>
      <c r="M13" s="10">
        <v>-314</v>
      </c>
    </row>
    <row r="14" spans="1:13" x14ac:dyDescent="0.25">
      <c r="A14" s="27">
        <v>45787</v>
      </c>
      <c r="B14" s="10" t="s">
        <v>119</v>
      </c>
      <c r="C14" s="10" t="s">
        <v>21</v>
      </c>
      <c r="D14" s="10"/>
      <c r="E14" s="10"/>
      <c r="F14" s="10"/>
      <c r="G14" s="10"/>
      <c r="H14" s="10">
        <v>-149.80000000000001</v>
      </c>
      <c r="I14" s="10"/>
      <c r="J14" s="10"/>
      <c r="K14" s="10"/>
      <c r="L14" s="10">
        <v>0</v>
      </c>
      <c r="M14" s="10">
        <v>-149.80000000000001</v>
      </c>
    </row>
    <row r="15" spans="1:13" x14ac:dyDescent="0.25">
      <c r="A15" s="27">
        <v>45787</v>
      </c>
      <c r="B15" s="10" t="s">
        <v>120</v>
      </c>
      <c r="C15" s="10" t="s">
        <v>21</v>
      </c>
      <c r="D15" s="10"/>
      <c r="E15" s="10"/>
      <c r="F15" s="10"/>
      <c r="G15" s="10"/>
      <c r="H15" s="10"/>
      <c r="I15" s="10"/>
      <c r="J15" s="10"/>
      <c r="K15" s="10">
        <v>-189.2</v>
      </c>
      <c r="L15" s="10">
        <v>0</v>
      </c>
      <c r="M15" s="10">
        <v>-189.2</v>
      </c>
    </row>
    <row r="16" spans="1:13" x14ac:dyDescent="0.25">
      <c r="A16" s="27">
        <v>45787</v>
      </c>
      <c r="B16" s="10" t="s">
        <v>121</v>
      </c>
      <c r="C16" s="10" t="s">
        <v>21</v>
      </c>
      <c r="D16" s="10"/>
      <c r="E16" s="10"/>
      <c r="F16" s="4">
        <v>-1068.8</v>
      </c>
      <c r="G16" s="10"/>
      <c r="H16" s="10"/>
      <c r="I16" s="10"/>
      <c r="J16" s="10"/>
      <c r="K16" s="10"/>
      <c r="L16" s="10">
        <v>0</v>
      </c>
      <c r="M16" s="4">
        <v>-1068.8</v>
      </c>
    </row>
    <row r="17" spans="1:13" x14ac:dyDescent="0.25">
      <c r="A17" s="27">
        <v>45787</v>
      </c>
      <c r="B17" s="10" t="s">
        <v>122</v>
      </c>
      <c r="C17" s="10" t="s">
        <v>21</v>
      </c>
      <c r="D17" s="10"/>
      <c r="E17" s="10"/>
      <c r="F17" s="10"/>
      <c r="G17" s="10"/>
      <c r="H17" s="10">
        <v>-163.28</v>
      </c>
      <c r="I17" s="10"/>
      <c r="J17" s="10"/>
      <c r="K17" s="10"/>
      <c r="L17" s="10">
        <v>0</v>
      </c>
      <c r="M17" s="10">
        <v>-163.28</v>
      </c>
    </row>
    <row r="18" spans="1:13" x14ac:dyDescent="0.25">
      <c r="A18" s="27">
        <v>45787</v>
      </c>
      <c r="B18" s="10" t="s">
        <v>123</v>
      </c>
      <c r="C18" s="10" t="s">
        <v>21</v>
      </c>
      <c r="D18" s="10"/>
      <c r="E18" s="4">
        <v>-2341.14</v>
      </c>
      <c r="F18" s="10"/>
      <c r="G18" s="10"/>
      <c r="H18" s="10"/>
      <c r="I18" s="10"/>
      <c r="J18" s="10"/>
      <c r="K18" s="10"/>
      <c r="L18" s="10">
        <v>0</v>
      </c>
      <c r="M18" s="4">
        <v>-2341.14</v>
      </c>
    </row>
    <row r="19" spans="1:13" x14ac:dyDescent="0.25">
      <c r="A19" s="27">
        <v>45794</v>
      </c>
      <c r="B19" s="10" t="s">
        <v>124</v>
      </c>
      <c r="C19" s="10" t="s">
        <v>21</v>
      </c>
      <c r="D19" s="10"/>
      <c r="E19" s="10"/>
      <c r="F19" s="10"/>
      <c r="G19" s="4">
        <v>-3297.96</v>
      </c>
      <c r="H19" s="10"/>
      <c r="I19" s="10"/>
      <c r="J19" s="10"/>
      <c r="K19" s="10"/>
      <c r="L19" s="10">
        <v>0</v>
      </c>
      <c r="M19" s="4">
        <v>-3297.96</v>
      </c>
    </row>
    <row r="20" spans="1:13" x14ac:dyDescent="0.25">
      <c r="A20" s="27">
        <v>45794</v>
      </c>
      <c r="B20" s="10" t="s">
        <v>125</v>
      </c>
      <c r="C20" s="10" t="s">
        <v>21</v>
      </c>
      <c r="D20" s="10"/>
      <c r="E20" s="10">
        <v>-855</v>
      </c>
      <c r="F20" s="10"/>
      <c r="G20" s="10"/>
      <c r="H20" s="10"/>
      <c r="I20" s="10"/>
      <c r="J20" s="10"/>
      <c r="K20" s="10"/>
      <c r="L20" s="10">
        <v>0</v>
      </c>
      <c r="M20" s="10">
        <v>-855</v>
      </c>
    </row>
    <row r="21" spans="1:13" x14ac:dyDescent="0.25">
      <c r="A21" s="27">
        <v>45794</v>
      </c>
      <c r="B21" s="10" t="s">
        <v>126</v>
      </c>
      <c r="C21" s="10" t="s">
        <v>21</v>
      </c>
      <c r="D21" s="10"/>
      <c r="E21" s="10"/>
      <c r="F21" s="10"/>
      <c r="G21" s="10"/>
      <c r="H21" s="10"/>
      <c r="I21" s="10"/>
      <c r="J21" s="10">
        <v>-240</v>
      </c>
      <c r="K21" s="10"/>
      <c r="L21" s="10">
        <v>0</v>
      </c>
      <c r="M21" s="10">
        <v>-240</v>
      </c>
    </row>
    <row r="22" spans="1:13" x14ac:dyDescent="0.25">
      <c r="A22" s="27">
        <v>45794</v>
      </c>
      <c r="B22" s="10" t="s">
        <v>127</v>
      </c>
      <c r="C22" s="10" t="s">
        <v>21</v>
      </c>
      <c r="D22" s="10"/>
      <c r="E22" s="10"/>
      <c r="F22" s="10"/>
      <c r="G22" s="10"/>
      <c r="H22" s="10"/>
      <c r="I22" s="10"/>
      <c r="J22" s="10">
        <v>-464.76</v>
      </c>
      <c r="K22" s="10"/>
      <c r="L22" s="10">
        <v>0</v>
      </c>
      <c r="M22" s="10">
        <v>-464.76</v>
      </c>
    </row>
    <row r="23" spans="1:13" x14ac:dyDescent="0.25">
      <c r="A23" s="27">
        <v>45798</v>
      </c>
      <c r="B23" s="10" t="s">
        <v>128</v>
      </c>
      <c r="C23" s="10" t="s">
        <v>21</v>
      </c>
      <c r="D23" s="10"/>
      <c r="E23" s="10"/>
      <c r="F23" s="10"/>
      <c r="G23" s="10"/>
      <c r="H23" s="10">
        <v>-30.5</v>
      </c>
      <c r="I23" s="10"/>
      <c r="J23" s="10"/>
      <c r="K23" s="10"/>
      <c r="L23" s="10">
        <v>0</v>
      </c>
      <c r="M23" s="10">
        <v>-30.5</v>
      </c>
    </row>
    <row r="24" spans="1:13" x14ac:dyDescent="0.25">
      <c r="A24" s="27">
        <v>45804</v>
      </c>
      <c r="B24" s="10" t="s">
        <v>129</v>
      </c>
      <c r="C24" s="10" t="s">
        <v>21</v>
      </c>
      <c r="D24" s="10"/>
      <c r="E24" s="10"/>
      <c r="F24" s="10"/>
      <c r="G24" s="10"/>
      <c r="H24" s="10">
        <v>-65.290000000000006</v>
      </c>
      <c r="I24" s="10"/>
      <c r="J24" s="10"/>
      <c r="K24" s="10"/>
      <c r="L24" s="10">
        <v>0</v>
      </c>
      <c r="M24" s="10">
        <v>-65.290000000000006</v>
      </c>
    </row>
    <row r="25" spans="1:13" x14ac:dyDescent="0.25">
      <c r="A25" s="27">
        <v>45805</v>
      </c>
      <c r="B25" s="10" t="s">
        <v>130</v>
      </c>
      <c r="C25" s="10" t="s">
        <v>21</v>
      </c>
      <c r="D25" s="10"/>
      <c r="E25" s="10"/>
      <c r="F25" s="10"/>
      <c r="G25" s="10"/>
      <c r="H25" s="10">
        <v>-424</v>
      </c>
      <c r="I25" s="10"/>
      <c r="J25" s="10"/>
      <c r="K25" s="10"/>
      <c r="L25" s="10">
        <v>0</v>
      </c>
      <c r="M25" s="10">
        <v>-424</v>
      </c>
    </row>
    <row r="26" spans="1:13" x14ac:dyDescent="0.25">
      <c r="A26" s="27">
        <v>45805</v>
      </c>
      <c r="B26" s="10" t="s">
        <v>131</v>
      </c>
      <c r="C26" s="10" t="s">
        <v>21</v>
      </c>
      <c r="D26" s="10"/>
      <c r="E26" s="4">
        <v>-1507.01</v>
      </c>
      <c r="F26" s="10"/>
      <c r="G26" s="10"/>
      <c r="H26" s="10"/>
      <c r="I26" s="10"/>
      <c r="J26" s="10"/>
      <c r="K26" s="10"/>
      <c r="L26" s="10">
        <v>0</v>
      </c>
      <c r="M26" s="4">
        <v>-1507.01</v>
      </c>
    </row>
    <row r="27" spans="1:13" x14ac:dyDescent="0.25">
      <c r="A27" s="27">
        <v>45805</v>
      </c>
      <c r="B27" s="10" t="s">
        <v>132</v>
      </c>
      <c r="C27" s="10" t="s">
        <v>21</v>
      </c>
      <c r="D27" s="10"/>
      <c r="E27" s="10"/>
      <c r="F27" s="10">
        <v>-227.27</v>
      </c>
      <c r="G27" s="10"/>
      <c r="H27" s="10"/>
      <c r="I27" s="10"/>
      <c r="J27" s="10"/>
      <c r="K27" s="10"/>
      <c r="L27" s="10">
        <v>0</v>
      </c>
      <c r="M27" s="10">
        <v>-227.27</v>
      </c>
    </row>
    <row r="28" spans="1:13" x14ac:dyDescent="0.25">
      <c r="A28" s="27">
        <v>45807</v>
      </c>
      <c r="B28" s="10" t="s">
        <v>133</v>
      </c>
      <c r="C28" s="10" t="s">
        <v>21</v>
      </c>
      <c r="D28" s="10"/>
      <c r="E28" s="10"/>
      <c r="F28" s="10"/>
      <c r="G28" s="10"/>
      <c r="H28" s="10"/>
      <c r="I28" s="10">
        <v>-500</v>
      </c>
      <c r="J28" s="10"/>
      <c r="K28" s="10"/>
      <c r="L28" s="10">
        <v>0</v>
      </c>
      <c r="M28" s="10">
        <v>-500</v>
      </c>
    </row>
    <row r="29" spans="1:13" x14ac:dyDescent="0.25">
      <c r="A29" s="27">
        <v>45808</v>
      </c>
      <c r="B29" s="10" t="s">
        <v>134</v>
      </c>
      <c r="C29" s="10" t="s">
        <v>21</v>
      </c>
      <c r="D29" s="10"/>
      <c r="E29" s="10"/>
      <c r="F29" s="10"/>
      <c r="G29" s="10"/>
      <c r="H29" s="10">
        <v>-258.60000000000002</v>
      </c>
      <c r="I29" s="10"/>
      <c r="J29" s="10"/>
      <c r="K29" s="10"/>
      <c r="L29" s="10">
        <v>0</v>
      </c>
      <c r="M29" s="10">
        <v>-258.60000000000002</v>
      </c>
    </row>
    <row r="30" spans="1:13" x14ac:dyDescent="0.25">
      <c r="A30" s="27">
        <v>45808</v>
      </c>
      <c r="B30" s="10" t="s">
        <v>135</v>
      </c>
      <c r="C30" s="10" t="s">
        <v>21</v>
      </c>
      <c r="D30" s="10"/>
      <c r="E30" s="10"/>
      <c r="F30" s="10"/>
      <c r="G30" s="10"/>
      <c r="H30" s="10">
        <v>-187.05</v>
      </c>
      <c r="I30" s="10"/>
      <c r="J30" s="10"/>
      <c r="K30" s="10"/>
      <c r="L30" s="10">
        <v>0</v>
      </c>
      <c r="M30" s="10">
        <v>-187.05</v>
      </c>
    </row>
    <row r="31" spans="1:13" x14ac:dyDescent="0.25">
      <c r="A31" s="27">
        <v>45807</v>
      </c>
      <c r="B31" s="10" t="s">
        <v>136</v>
      </c>
      <c r="C31" s="10" t="s">
        <v>21</v>
      </c>
      <c r="D31" s="10"/>
      <c r="E31" s="10"/>
      <c r="F31" s="10">
        <v>-74</v>
      </c>
      <c r="G31" s="10"/>
      <c r="H31" s="10"/>
      <c r="I31" s="10"/>
      <c r="J31" s="10"/>
      <c r="K31" s="10"/>
      <c r="L31" s="10">
        <v>0</v>
      </c>
      <c r="M31" s="10">
        <v>-74</v>
      </c>
    </row>
    <row r="32" spans="1:13" x14ac:dyDescent="0.25">
      <c r="A32" s="27">
        <v>45808</v>
      </c>
      <c r="B32" s="10" t="s">
        <v>41</v>
      </c>
      <c r="C32" s="10" t="s">
        <v>21</v>
      </c>
      <c r="D32" s="10"/>
      <c r="E32" s="10"/>
      <c r="F32" s="10"/>
      <c r="G32" s="10"/>
      <c r="H32" s="10"/>
      <c r="I32" s="10"/>
      <c r="J32" s="10">
        <v>-17.43</v>
      </c>
      <c r="K32" s="10"/>
      <c r="L32" s="10">
        <v>0</v>
      </c>
      <c r="M32" s="10">
        <v>-17.43</v>
      </c>
    </row>
    <row r="33" spans="1:13" x14ac:dyDescent="0.25">
      <c r="A33" s="10"/>
      <c r="B33" s="10"/>
      <c r="C33" s="10"/>
      <c r="D33" s="10"/>
      <c r="E33" s="4">
        <v>-4873.1499999999996</v>
      </c>
      <c r="F33" s="4">
        <v>-1370.07</v>
      </c>
      <c r="G33" s="4">
        <v>-3512.18</v>
      </c>
      <c r="H33" s="4">
        <v>-7516.95</v>
      </c>
      <c r="I33" s="10">
        <v>-566.45000000000005</v>
      </c>
      <c r="J33" s="10">
        <v>-722.19</v>
      </c>
      <c r="K33" s="4">
        <v>-1176.3800000000001</v>
      </c>
      <c r="L33" s="10">
        <v>0</v>
      </c>
      <c r="M33" s="4">
        <v>-19737.37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EA8FE-8F4E-41EB-B911-1A9263A09BD3}">
  <dimension ref="A1:M36"/>
  <sheetViews>
    <sheetView topLeftCell="A16" workbookViewId="0">
      <selection activeCell="J38" sqref="J38"/>
    </sheetView>
  </sheetViews>
  <sheetFormatPr defaultRowHeight="15" x14ac:dyDescent="0.25"/>
  <cols>
    <col min="2" max="2" width="87" bestFit="1" customWidth="1"/>
    <col min="7" max="7" width="10.5703125" customWidth="1"/>
    <col min="8" max="8" width="11.42578125" customWidth="1"/>
    <col min="9" max="9" width="12.28515625" bestFit="1" customWidth="1"/>
    <col min="10" max="10" width="10.42578125" customWidth="1"/>
    <col min="11" max="11" width="10.5703125" customWidth="1"/>
    <col min="13" max="13" width="9.7109375" bestFit="1" customWidth="1"/>
  </cols>
  <sheetData>
    <row r="1" spans="1:13" x14ac:dyDescent="0.25">
      <c r="A1" s="1">
        <v>45444</v>
      </c>
      <c r="B1" s="2" t="s">
        <v>137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/>
      <c r="L1" s="5" t="s">
        <v>9</v>
      </c>
      <c r="M1" s="5"/>
    </row>
    <row r="2" spans="1:13" ht="45" x14ac:dyDescent="0.25">
      <c r="A2" s="1"/>
      <c r="B2" s="6"/>
      <c r="C2" s="3"/>
      <c r="D2" s="4" t="s">
        <v>10</v>
      </c>
      <c r="E2" s="4" t="s">
        <v>11</v>
      </c>
      <c r="F2" s="4" t="s">
        <v>12</v>
      </c>
      <c r="G2" s="7" t="s">
        <v>13</v>
      </c>
      <c r="H2" s="8" t="s">
        <v>14</v>
      </c>
      <c r="I2" s="8" t="s">
        <v>108</v>
      </c>
      <c r="J2" s="8" t="s">
        <v>16</v>
      </c>
      <c r="K2" s="8" t="s">
        <v>17</v>
      </c>
      <c r="L2" s="4" t="s">
        <v>10</v>
      </c>
      <c r="M2" s="4" t="s">
        <v>18</v>
      </c>
    </row>
    <row r="3" spans="1:13" x14ac:dyDescent="0.25">
      <c r="A3" s="9">
        <v>45444</v>
      </c>
      <c r="B3" s="10"/>
      <c r="C3" s="11" t="s">
        <v>19</v>
      </c>
      <c r="D3" s="4">
        <v>0</v>
      </c>
      <c r="E3" s="4"/>
      <c r="F3" s="4"/>
      <c r="G3" s="4"/>
      <c r="H3" s="4"/>
      <c r="I3" s="4"/>
      <c r="J3" s="4"/>
      <c r="K3" s="4"/>
      <c r="L3" s="4">
        <v>0</v>
      </c>
      <c r="M3" s="4">
        <f t="shared" ref="M3:M34" si="0">IF(C3="B",SUM(D3:K3),0)</f>
        <v>0</v>
      </c>
    </row>
    <row r="4" spans="1:13" x14ac:dyDescent="0.25">
      <c r="A4" s="9">
        <v>45449</v>
      </c>
      <c r="B4" s="21" t="s">
        <v>138</v>
      </c>
      <c r="C4" s="11" t="s">
        <v>21</v>
      </c>
      <c r="D4" s="4"/>
      <c r="E4" s="4"/>
      <c r="F4" s="4"/>
      <c r="G4" s="4"/>
      <c r="H4" s="4"/>
      <c r="I4" s="4">
        <v>-641.44000000000005</v>
      </c>
      <c r="J4" s="4"/>
      <c r="K4" s="4"/>
      <c r="L4" s="4">
        <f t="shared" ref="L4:L34" si="1">IF(C4="C",SUM(D4:K4),0)</f>
        <v>0</v>
      </c>
      <c r="M4" s="4">
        <f t="shared" si="0"/>
        <v>-641.44000000000005</v>
      </c>
    </row>
    <row r="5" spans="1:13" x14ac:dyDescent="0.25">
      <c r="A5" s="9">
        <v>45449</v>
      </c>
      <c r="B5" s="12" t="s">
        <v>139</v>
      </c>
      <c r="C5" s="11" t="s">
        <v>21</v>
      </c>
      <c r="D5" s="4"/>
      <c r="E5" s="4"/>
      <c r="F5" s="4"/>
      <c r="G5" s="4"/>
      <c r="H5" s="4"/>
      <c r="I5" s="4"/>
      <c r="J5" s="4"/>
      <c r="K5" s="4">
        <v>-82.4</v>
      </c>
      <c r="L5" s="4">
        <f t="shared" si="1"/>
        <v>0</v>
      </c>
      <c r="M5" s="4">
        <f t="shared" si="0"/>
        <v>-82.4</v>
      </c>
    </row>
    <row r="6" spans="1:13" x14ac:dyDescent="0.25">
      <c r="A6" s="9">
        <v>45449</v>
      </c>
      <c r="B6" s="12" t="s">
        <v>140</v>
      </c>
      <c r="C6" s="13" t="s">
        <v>21</v>
      </c>
      <c r="D6" s="14"/>
      <c r="E6" s="14"/>
      <c r="F6" s="14">
        <v>-354.55</v>
      </c>
      <c r="G6" s="14"/>
      <c r="H6" s="14"/>
      <c r="I6" s="14"/>
      <c r="J6" s="14"/>
      <c r="K6" s="14"/>
      <c r="L6" s="4">
        <f>IF(C6="C",SUM(D6:K6),0)</f>
        <v>0</v>
      </c>
      <c r="M6" s="14">
        <f t="shared" si="0"/>
        <v>-354.55</v>
      </c>
    </row>
    <row r="7" spans="1:13" x14ac:dyDescent="0.25">
      <c r="A7" s="9">
        <v>45449</v>
      </c>
      <c r="B7" s="11" t="s">
        <v>141</v>
      </c>
      <c r="C7" s="11" t="s">
        <v>21</v>
      </c>
      <c r="D7" s="4"/>
      <c r="E7" s="4">
        <v>-89</v>
      </c>
      <c r="F7" s="4"/>
      <c r="G7" s="4"/>
      <c r="H7" s="4"/>
      <c r="I7" s="4"/>
      <c r="J7" s="4"/>
      <c r="K7" s="4"/>
      <c r="L7" s="4">
        <f t="shared" si="1"/>
        <v>0</v>
      </c>
      <c r="M7" s="4">
        <f t="shared" si="0"/>
        <v>-89</v>
      </c>
    </row>
    <row r="8" spans="1:13" x14ac:dyDescent="0.25">
      <c r="A8" s="9">
        <v>45449</v>
      </c>
      <c r="B8" s="12" t="s">
        <v>142</v>
      </c>
      <c r="C8" s="13" t="s">
        <v>21</v>
      </c>
      <c r="D8" s="4"/>
      <c r="E8" s="4"/>
      <c r="F8" s="4"/>
      <c r="G8" s="4"/>
      <c r="H8" s="4">
        <v>-350</v>
      </c>
      <c r="I8" s="14"/>
      <c r="J8" s="4"/>
      <c r="K8" s="4"/>
      <c r="L8" s="4">
        <f t="shared" si="1"/>
        <v>0</v>
      </c>
      <c r="M8" s="14">
        <f t="shared" si="0"/>
        <v>-350</v>
      </c>
    </row>
    <row r="9" spans="1:13" x14ac:dyDescent="0.25">
      <c r="A9" s="9">
        <v>45454</v>
      </c>
      <c r="B9" s="15" t="s">
        <v>143</v>
      </c>
      <c r="C9" s="13" t="s">
        <v>21</v>
      </c>
      <c r="D9" s="14"/>
      <c r="E9" s="14">
        <v>-126.8</v>
      </c>
      <c r="F9" s="14"/>
      <c r="G9" s="14"/>
      <c r="H9" s="14"/>
      <c r="I9" s="16"/>
      <c r="J9" s="14"/>
      <c r="K9" s="14"/>
      <c r="L9" s="4">
        <f t="shared" si="1"/>
        <v>0</v>
      </c>
      <c r="M9" s="14">
        <f t="shared" si="0"/>
        <v>-126.8</v>
      </c>
    </row>
    <row r="10" spans="1:13" x14ac:dyDescent="0.25">
      <c r="A10" s="9">
        <v>45454</v>
      </c>
      <c r="B10" s="17" t="s">
        <v>144</v>
      </c>
      <c r="C10" s="13" t="s">
        <v>21</v>
      </c>
      <c r="D10" s="14"/>
      <c r="E10" s="14">
        <v>-251.6</v>
      </c>
      <c r="F10" s="14"/>
      <c r="G10" s="14"/>
      <c r="H10" s="14"/>
      <c r="I10" s="14"/>
      <c r="J10" s="14"/>
      <c r="K10" s="14"/>
      <c r="L10" s="4">
        <f t="shared" si="1"/>
        <v>0</v>
      </c>
      <c r="M10" s="14">
        <f t="shared" si="0"/>
        <v>-251.6</v>
      </c>
    </row>
    <row r="11" spans="1:13" x14ac:dyDescent="0.25">
      <c r="A11" s="9">
        <v>45454</v>
      </c>
      <c r="B11" s="11" t="s">
        <v>145</v>
      </c>
      <c r="C11" s="11" t="s">
        <v>21</v>
      </c>
      <c r="D11" s="4"/>
      <c r="E11" s="4">
        <v>-126.88</v>
      </c>
      <c r="F11" s="4"/>
      <c r="G11" s="4"/>
      <c r="H11" s="4"/>
      <c r="I11" s="4"/>
      <c r="J11" s="4"/>
      <c r="K11" s="4"/>
      <c r="L11" s="4">
        <f t="shared" si="1"/>
        <v>0</v>
      </c>
      <c r="M11" s="4">
        <f t="shared" si="0"/>
        <v>-126.88</v>
      </c>
    </row>
    <row r="12" spans="1:13" x14ac:dyDescent="0.25">
      <c r="A12" s="9">
        <v>45454</v>
      </c>
      <c r="B12" s="11" t="s">
        <v>146</v>
      </c>
      <c r="C12" s="11" t="s">
        <v>21</v>
      </c>
      <c r="D12" s="4"/>
      <c r="E12" s="4"/>
      <c r="F12" s="4"/>
      <c r="G12" s="4"/>
      <c r="H12" s="4"/>
      <c r="I12" s="4"/>
      <c r="J12" s="4"/>
      <c r="K12" s="4">
        <v>-189.2</v>
      </c>
      <c r="L12" s="4">
        <f t="shared" si="1"/>
        <v>0</v>
      </c>
      <c r="M12" s="4">
        <f t="shared" si="0"/>
        <v>-189.2</v>
      </c>
    </row>
    <row r="13" spans="1:13" x14ac:dyDescent="0.25">
      <c r="A13" s="9">
        <v>45454</v>
      </c>
      <c r="B13" s="11" t="s">
        <v>147</v>
      </c>
      <c r="C13" s="11" t="s">
        <v>21</v>
      </c>
      <c r="D13" s="4"/>
      <c r="E13" s="4"/>
      <c r="F13" s="4">
        <v>-208.42</v>
      </c>
      <c r="G13" s="4"/>
      <c r="H13" s="4"/>
      <c r="I13" s="4"/>
      <c r="J13" s="4"/>
      <c r="K13" s="4"/>
      <c r="L13" s="4">
        <f t="shared" si="1"/>
        <v>0</v>
      </c>
      <c r="M13" s="4">
        <f t="shared" si="0"/>
        <v>-208.42</v>
      </c>
    </row>
    <row r="14" spans="1:13" x14ac:dyDescent="0.25">
      <c r="A14" s="9">
        <v>45454</v>
      </c>
      <c r="B14" s="11" t="s">
        <v>148</v>
      </c>
      <c r="C14" s="11" t="s">
        <v>21</v>
      </c>
      <c r="D14" s="4"/>
      <c r="E14" s="4"/>
      <c r="F14" s="4">
        <v>-416.83</v>
      </c>
      <c r="G14" s="4"/>
      <c r="H14" s="4"/>
      <c r="I14" s="4"/>
      <c r="J14" s="4"/>
      <c r="K14" s="4"/>
      <c r="L14" s="4">
        <f t="shared" si="1"/>
        <v>0</v>
      </c>
      <c r="M14" s="4">
        <f t="shared" si="0"/>
        <v>-416.83</v>
      </c>
    </row>
    <row r="15" spans="1:13" x14ac:dyDescent="0.25">
      <c r="A15" s="9">
        <v>45454</v>
      </c>
      <c r="B15" s="11" t="s">
        <v>149</v>
      </c>
      <c r="C15" s="11" t="s">
        <v>21</v>
      </c>
      <c r="D15" s="4"/>
      <c r="E15" s="4">
        <v>-128.26</v>
      </c>
      <c r="F15" s="4"/>
      <c r="G15" s="4"/>
      <c r="H15" s="4"/>
      <c r="I15" s="4"/>
      <c r="J15" s="4"/>
      <c r="K15" s="4"/>
      <c r="L15" s="4">
        <f t="shared" si="1"/>
        <v>0</v>
      </c>
      <c r="M15" s="4">
        <f t="shared" si="0"/>
        <v>-128.26</v>
      </c>
    </row>
    <row r="16" spans="1:13" x14ac:dyDescent="0.25">
      <c r="A16" s="9">
        <v>45461</v>
      </c>
      <c r="B16" s="11" t="s">
        <v>150</v>
      </c>
      <c r="C16" s="11" t="s">
        <v>21</v>
      </c>
      <c r="D16" s="4"/>
      <c r="E16" s="4"/>
      <c r="F16" s="4"/>
      <c r="G16" s="4"/>
      <c r="H16" s="4"/>
      <c r="I16" s="4"/>
      <c r="J16" s="4">
        <v>-518</v>
      </c>
      <c r="K16" s="4"/>
      <c r="L16" s="4">
        <f t="shared" si="1"/>
        <v>0</v>
      </c>
      <c r="M16" s="4">
        <f t="shared" si="0"/>
        <v>-518</v>
      </c>
    </row>
    <row r="17" spans="1:13" x14ac:dyDescent="0.25">
      <c r="A17" s="9">
        <v>45461</v>
      </c>
      <c r="B17" s="11" t="s">
        <v>151</v>
      </c>
      <c r="C17" s="11" t="s">
        <v>21</v>
      </c>
      <c r="D17" s="4"/>
      <c r="E17" s="4"/>
      <c r="F17" s="4"/>
      <c r="G17" s="4"/>
      <c r="H17" s="4"/>
      <c r="I17" s="4"/>
      <c r="J17" s="4">
        <v>-594.08000000000004</v>
      </c>
      <c r="K17" s="4"/>
      <c r="L17" s="4">
        <f t="shared" si="1"/>
        <v>0</v>
      </c>
      <c r="M17" s="4">
        <f t="shared" si="0"/>
        <v>-594.08000000000004</v>
      </c>
    </row>
    <row r="18" spans="1:13" x14ac:dyDescent="0.25">
      <c r="A18" s="9">
        <v>45463</v>
      </c>
      <c r="B18" s="11" t="s">
        <v>152</v>
      </c>
      <c r="C18" s="11" t="s">
        <v>21</v>
      </c>
      <c r="D18" s="4"/>
      <c r="E18" s="18"/>
      <c r="F18" s="4"/>
      <c r="G18" s="4"/>
      <c r="H18" s="18">
        <v>-329.75</v>
      </c>
      <c r="I18" s="4"/>
      <c r="J18" s="4"/>
      <c r="K18" s="4"/>
      <c r="L18" s="4">
        <f t="shared" si="1"/>
        <v>0</v>
      </c>
      <c r="M18" s="4">
        <f t="shared" si="0"/>
        <v>-329.75</v>
      </c>
    </row>
    <row r="19" spans="1:13" x14ac:dyDescent="0.25">
      <c r="A19" s="9">
        <v>45463</v>
      </c>
      <c r="B19" s="15" t="s">
        <v>153</v>
      </c>
      <c r="C19" s="13" t="s">
        <v>21</v>
      </c>
      <c r="D19" s="14"/>
      <c r="E19" s="14"/>
      <c r="F19" s="14"/>
      <c r="G19" s="14"/>
      <c r="H19" s="14">
        <v>-104.03</v>
      </c>
      <c r="I19" s="16"/>
      <c r="J19" s="14"/>
      <c r="K19" s="14"/>
      <c r="L19" s="4">
        <f t="shared" si="1"/>
        <v>0</v>
      </c>
      <c r="M19" s="14">
        <f t="shared" si="0"/>
        <v>-104.03</v>
      </c>
    </row>
    <row r="20" spans="1:13" x14ac:dyDescent="0.25">
      <c r="A20" s="9">
        <v>45464</v>
      </c>
      <c r="B20" s="17" t="s">
        <v>154</v>
      </c>
      <c r="C20" s="13" t="s">
        <v>21</v>
      </c>
      <c r="D20" s="14"/>
      <c r="E20" s="14"/>
      <c r="F20" s="14"/>
      <c r="G20" s="14">
        <v>-3757.29</v>
      </c>
      <c r="H20" s="14"/>
      <c r="I20" s="14"/>
      <c r="J20" s="14"/>
      <c r="K20" s="14"/>
      <c r="L20" s="4">
        <f t="shared" si="1"/>
        <v>0</v>
      </c>
      <c r="M20" s="14">
        <f t="shared" si="0"/>
        <v>-3757.29</v>
      </c>
    </row>
    <row r="21" spans="1:13" x14ac:dyDescent="0.25">
      <c r="A21" s="9">
        <v>45468</v>
      </c>
      <c r="B21" s="11" t="s">
        <v>155</v>
      </c>
      <c r="C21" s="11" t="s">
        <v>21</v>
      </c>
      <c r="D21" s="4"/>
      <c r="E21" s="4"/>
      <c r="F21" s="4"/>
      <c r="G21" s="4"/>
      <c r="H21" s="4">
        <v>-71.959999999999994</v>
      </c>
      <c r="I21" s="4"/>
      <c r="J21" s="4"/>
      <c r="K21" s="4"/>
      <c r="L21" s="4">
        <f t="shared" si="1"/>
        <v>0</v>
      </c>
      <c r="M21" s="4">
        <f t="shared" si="0"/>
        <v>-71.959999999999994</v>
      </c>
    </row>
    <row r="22" spans="1:13" x14ac:dyDescent="0.25">
      <c r="A22" s="9">
        <v>45470</v>
      </c>
      <c r="B22" s="11" t="s">
        <v>156</v>
      </c>
      <c r="C22" s="11" t="s">
        <v>21</v>
      </c>
      <c r="D22" s="4"/>
      <c r="E22" s="4"/>
      <c r="F22" s="4"/>
      <c r="G22" s="4"/>
      <c r="H22" s="4">
        <v>-252</v>
      </c>
      <c r="I22" s="4"/>
      <c r="J22" s="4"/>
      <c r="K22" s="4"/>
      <c r="L22" s="4">
        <f t="shared" si="1"/>
        <v>0</v>
      </c>
      <c r="M22" s="4">
        <f t="shared" si="0"/>
        <v>-252</v>
      </c>
    </row>
    <row r="23" spans="1:13" x14ac:dyDescent="0.25">
      <c r="A23" s="9">
        <v>45470</v>
      </c>
      <c r="B23" s="11" t="s">
        <v>157</v>
      </c>
      <c r="C23" s="11" t="s">
        <v>21</v>
      </c>
      <c r="D23" s="4"/>
      <c r="E23" s="4"/>
      <c r="F23" s="4">
        <v>-240.5</v>
      </c>
      <c r="G23" s="4"/>
      <c r="H23" s="4"/>
      <c r="I23" s="4"/>
      <c r="J23" s="4"/>
      <c r="K23" s="4"/>
      <c r="L23" s="4">
        <f t="shared" si="1"/>
        <v>0</v>
      </c>
      <c r="M23" s="4">
        <f t="shared" si="0"/>
        <v>-240.5</v>
      </c>
    </row>
    <row r="24" spans="1:13" x14ac:dyDescent="0.25">
      <c r="A24" s="9">
        <v>45470</v>
      </c>
      <c r="B24" s="11" t="s">
        <v>158</v>
      </c>
      <c r="C24" s="11" t="s">
        <v>21</v>
      </c>
      <c r="D24" s="4"/>
      <c r="E24" s="4"/>
      <c r="F24" s="4">
        <v>-178.61</v>
      </c>
      <c r="G24" s="4"/>
      <c r="H24" s="4"/>
      <c r="I24" s="4"/>
      <c r="J24" s="4"/>
      <c r="K24" s="4"/>
      <c r="L24" s="4">
        <f t="shared" si="1"/>
        <v>0</v>
      </c>
      <c r="M24" s="4">
        <f t="shared" si="0"/>
        <v>-178.61</v>
      </c>
    </row>
    <row r="25" spans="1:13" x14ac:dyDescent="0.25">
      <c r="A25" s="9">
        <v>45470</v>
      </c>
      <c r="B25" s="11" t="s">
        <v>159</v>
      </c>
      <c r="C25" s="11" t="s">
        <v>21</v>
      </c>
      <c r="D25" s="4"/>
      <c r="E25" s="4"/>
      <c r="F25" s="4"/>
      <c r="G25" s="4">
        <v>-145.47999999999999</v>
      </c>
      <c r="H25" s="4"/>
      <c r="I25" s="4"/>
      <c r="J25" s="4"/>
      <c r="K25" s="4"/>
      <c r="L25" s="4">
        <f t="shared" si="1"/>
        <v>0</v>
      </c>
      <c r="M25" s="4">
        <f t="shared" si="0"/>
        <v>-145.47999999999999</v>
      </c>
    </row>
    <row r="26" spans="1:13" x14ac:dyDescent="0.25">
      <c r="A26" s="9">
        <v>45470</v>
      </c>
      <c r="B26" s="11" t="s">
        <v>160</v>
      </c>
      <c r="C26" s="11" t="s">
        <v>21</v>
      </c>
      <c r="D26" s="4"/>
      <c r="E26" s="4"/>
      <c r="F26" s="4">
        <v>-200</v>
      </c>
      <c r="G26" s="4"/>
      <c r="H26" s="4"/>
      <c r="I26" s="4"/>
      <c r="J26" s="4"/>
      <c r="K26" s="4"/>
      <c r="L26" s="4">
        <f t="shared" si="1"/>
        <v>0</v>
      </c>
      <c r="M26" s="4">
        <f t="shared" si="0"/>
        <v>-200</v>
      </c>
    </row>
    <row r="27" spans="1:13" x14ac:dyDescent="0.25">
      <c r="A27" s="9">
        <v>45470</v>
      </c>
      <c r="B27" s="11" t="s">
        <v>161</v>
      </c>
      <c r="C27" s="11" t="s">
        <v>21</v>
      </c>
      <c r="D27" s="4"/>
      <c r="E27" s="4"/>
      <c r="F27" s="4"/>
      <c r="G27" s="4"/>
      <c r="H27" s="4"/>
      <c r="I27" s="4"/>
      <c r="J27" s="4"/>
      <c r="K27" s="4">
        <v>-244.45</v>
      </c>
      <c r="L27" s="4">
        <f t="shared" si="1"/>
        <v>0</v>
      </c>
      <c r="M27" s="4">
        <f t="shared" si="0"/>
        <v>-244.45</v>
      </c>
    </row>
    <row r="28" spans="1:13" x14ac:dyDescent="0.25">
      <c r="A28" s="9">
        <v>45470</v>
      </c>
      <c r="B28" s="11" t="s">
        <v>162</v>
      </c>
      <c r="C28" s="11" t="s">
        <v>21</v>
      </c>
      <c r="D28" s="4"/>
      <c r="E28" s="4">
        <v>-256.51</v>
      </c>
      <c r="F28" s="4"/>
      <c r="G28" s="4"/>
      <c r="H28" s="4"/>
      <c r="I28" s="4"/>
      <c r="J28" s="4"/>
      <c r="K28" s="4"/>
      <c r="L28" s="4">
        <f t="shared" si="1"/>
        <v>0</v>
      </c>
      <c r="M28" s="4">
        <f t="shared" si="0"/>
        <v>-256.51</v>
      </c>
    </row>
    <row r="29" spans="1:13" x14ac:dyDescent="0.25">
      <c r="A29" s="9">
        <v>45470</v>
      </c>
      <c r="B29" s="11" t="s">
        <v>163</v>
      </c>
      <c r="C29" s="11" t="s">
        <v>21</v>
      </c>
      <c r="D29" s="4"/>
      <c r="E29" s="4"/>
      <c r="F29" s="4"/>
      <c r="G29" s="4"/>
      <c r="H29" s="4">
        <v>-416.24</v>
      </c>
      <c r="I29" s="4"/>
      <c r="J29" s="4"/>
      <c r="K29" s="4"/>
      <c r="L29" s="4">
        <f t="shared" si="1"/>
        <v>0</v>
      </c>
      <c r="M29" s="4">
        <f t="shared" si="0"/>
        <v>-416.24</v>
      </c>
    </row>
    <row r="30" spans="1:13" x14ac:dyDescent="0.25">
      <c r="A30" s="9">
        <v>45470</v>
      </c>
      <c r="B30" s="11" t="s">
        <v>164</v>
      </c>
      <c r="C30" s="11" t="s">
        <v>21</v>
      </c>
      <c r="D30" s="4"/>
      <c r="E30" s="4"/>
      <c r="F30" s="4"/>
      <c r="G30" s="4"/>
      <c r="H30" s="4"/>
      <c r="I30" s="4">
        <v>-4008</v>
      </c>
      <c r="J30" s="4"/>
      <c r="K30" s="4"/>
      <c r="L30" s="4">
        <f t="shared" si="1"/>
        <v>0</v>
      </c>
      <c r="M30" s="4">
        <f t="shared" si="0"/>
        <v>-4008</v>
      </c>
    </row>
    <row r="31" spans="1:13" x14ac:dyDescent="0.25">
      <c r="A31" s="9">
        <v>45470</v>
      </c>
      <c r="B31" s="11" t="s">
        <v>165</v>
      </c>
      <c r="C31" s="11" t="s">
        <v>21</v>
      </c>
      <c r="D31" s="4"/>
      <c r="E31" s="4"/>
      <c r="F31" s="4"/>
      <c r="G31" s="4"/>
      <c r="H31" s="4"/>
      <c r="I31" s="4">
        <v>-18</v>
      </c>
      <c r="J31" s="4"/>
      <c r="K31" s="4"/>
      <c r="L31" s="4">
        <f t="shared" si="1"/>
        <v>0</v>
      </c>
      <c r="M31" s="4">
        <f t="shared" si="0"/>
        <v>-18</v>
      </c>
    </row>
    <row r="32" spans="1:13" x14ac:dyDescent="0.25">
      <c r="A32" s="9">
        <v>45470</v>
      </c>
      <c r="B32" s="11" t="s">
        <v>166</v>
      </c>
      <c r="C32" s="11" t="s">
        <v>21</v>
      </c>
      <c r="D32" s="4"/>
      <c r="E32" s="4"/>
      <c r="F32" s="4"/>
      <c r="G32" s="4"/>
      <c r="H32" s="4"/>
      <c r="I32" s="4"/>
      <c r="J32" s="4"/>
      <c r="K32" s="4">
        <v>-219.6</v>
      </c>
      <c r="L32" s="4">
        <f>IF(C32="C",SUM(D32:K32),0)</f>
        <v>0</v>
      </c>
      <c r="M32" s="4">
        <f>IF(C32="B",SUM(D32:K32),0)</f>
        <v>-219.6</v>
      </c>
    </row>
    <row r="33" spans="1:13" x14ac:dyDescent="0.25">
      <c r="A33" s="9">
        <v>45470</v>
      </c>
      <c r="B33" s="11" t="s">
        <v>167</v>
      </c>
      <c r="C33" s="11" t="s">
        <v>21</v>
      </c>
      <c r="D33" s="4"/>
      <c r="E33" s="4"/>
      <c r="F33" s="4"/>
      <c r="G33" s="4"/>
      <c r="H33" s="4">
        <v>-350</v>
      </c>
      <c r="I33" s="4"/>
      <c r="J33" s="4"/>
      <c r="K33" s="4"/>
      <c r="L33" s="4">
        <f>IF(C33="C",SUM(D33:K33),0)</f>
        <v>0</v>
      </c>
      <c r="M33" s="4">
        <f>IF(C33="B",SUM(D33:K33),0)</f>
        <v>-350</v>
      </c>
    </row>
    <row r="34" spans="1:13" x14ac:dyDescent="0.25">
      <c r="A34" s="9">
        <v>45460</v>
      </c>
      <c r="B34" s="11" t="s">
        <v>168</v>
      </c>
      <c r="C34" s="11" t="s">
        <v>21</v>
      </c>
      <c r="D34" s="4"/>
      <c r="E34" s="4"/>
      <c r="F34" s="4">
        <v>-74</v>
      </c>
      <c r="G34" s="4"/>
      <c r="H34" s="4"/>
      <c r="I34" s="4"/>
      <c r="J34" s="4"/>
      <c r="K34" s="4"/>
      <c r="L34" s="4">
        <f t="shared" si="1"/>
        <v>0</v>
      </c>
      <c r="M34" s="4">
        <f t="shared" si="0"/>
        <v>-74</v>
      </c>
    </row>
    <row r="35" spans="1:13" x14ac:dyDescent="0.25">
      <c r="A35" s="9">
        <v>45473</v>
      </c>
      <c r="B35" s="11" t="s">
        <v>41</v>
      </c>
      <c r="C35" s="11" t="s">
        <v>21</v>
      </c>
      <c r="D35" s="4"/>
      <c r="E35" s="4"/>
      <c r="F35" s="4"/>
      <c r="G35" s="4"/>
      <c r="H35" s="4"/>
      <c r="I35" s="4"/>
      <c r="J35" s="4">
        <v>-17.63</v>
      </c>
      <c r="K35" s="4"/>
      <c r="L35" s="4">
        <f>IF(C35="C",SUM(D35:K35),0)</f>
        <v>0</v>
      </c>
      <c r="M35" s="4">
        <f>IF(C35="B",SUM(D35:K35),0)</f>
        <v>-17.63</v>
      </c>
    </row>
    <row r="36" spans="1:13" x14ac:dyDescent="0.25">
      <c r="A36" s="9"/>
      <c r="B36" s="10"/>
      <c r="C36" s="10"/>
      <c r="D36" s="4"/>
      <c r="E36" s="4">
        <f t="shared" ref="E36:K36" si="2">SUM(E3:E35)</f>
        <v>-979.05</v>
      </c>
      <c r="F36" s="4">
        <f t="shared" si="2"/>
        <v>-1672.9099999999999</v>
      </c>
      <c r="G36" s="4">
        <f t="shared" si="2"/>
        <v>-3902.77</v>
      </c>
      <c r="H36" s="4">
        <f t="shared" si="2"/>
        <v>-1873.98</v>
      </c>
      <c r="I36" s="4">
        <f t="shared" si="2"/>
        <v>-4667.4400000000005</v>
      </c>
      <c r="J36" s="4">
        <f t="shared" si="2"/>
        <v>-1129.71</v>
      </c>
      <c r="K36" s="4">
        <f t="shared" si="2"/>
        <v>-735.65</v>
      </c>
      <c r="L36" s="4">
        <f ca="1">SUM(L3:L122)</f>
        <v>0</v>
      </c>
      <c r="M36" s="20">
        <f>SUM(M3:M35)</f>
        <v>-14961.509999999998</v>
      </c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B7503-60C4-474B-B187-1F3EDE7761E0}">
  <dimension ref="A1:M23"/>
  <sheetViews>
    <sheetView workbookViewId="0">
      <selection activeCell="K25" sqref="K25"/>
    </sheetView>
  </sheetViews>
  <sheetFormatPr defaultRowHeight="15" x14ac:dyDescent="0.25"/>
  <cols>
    <col min="2" max="2" width="88.140625" bestFit="1" customWidth="1"/>
    <col min="7" max="7" width="10.140625" customWidth="1"/>
    <col min="9" max="9" width="12.5703125" customWidth="1"/>
    <col min="10" max="10" width="9.85546875" customWidth="1"/>
    <col min="11" max="11" width="11.28515625" customWidth="1"/>
    <col min="13" max="13" width="9.7109375" bestFit="1" customWidth="1"/>
  </cols>
  <sheetData>
    <row r="1" spans="1:13" x14ac:dyDescent="0.25">
      <c r="A1" s="1">
        <v>45474</v>
      </c>
      <c r="B1" s="2" t="s">
        <v>169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/>
      <c r="L1" s="5" t="s">
        <v>9</v>
      </c>
      <c r="M1" s="5"/>
    </row>
    <row r="2" spans="1:13" ht="45" x14ac:dyDescent="0.25">
      <c r="A2" s="1"/>
      <c r="B2" s="6"/>
      <c r="C2" s="3"/>
      <c r="D2" s="4" t="s">
        <v>10</v>
      </c>
      <c r="E2" s="4" t="s">
        <v>11</v>
      </c>
      <c r="F2" s="4" t="s">
        <v>12</v>
      </c>
      <c r="G2" s="7" t="s">
        <v>13</v>
      </c>
      <c r="H2" s="8" t="s">
        <v>14</v>
      </c>
      <c r="I2" s="8" t="s">
        <v>108</v>
      </c>
      <c r="J2" s="8" t="s">
        <v>16</v>
      </c>
      <c r="K2" s="8" t="s">
        <v>17</v>
      </c>
      <c r="L2" s="4" t="s">
        <v>10</v>
      </c>
      <c r="M2" s="4" t="s">
        <v>18</v>
      </c>
    </row>
    <row r="3" spans="1:13" x14ac:dyDescent="0.25">
      <c r="A3" s="9">
        <v>45474</v>
      </c>
      <c r="B3" s="10"/>
      <c r="C3" s="11" t="s">
        <v>19</v>
      </c>
      <c r="D3" s="4">
        <v>0</v>
      </c>
      <c r="E3" s="4"/>
      <c r="F3" s="4"/>
      <c r="G3" s="4"/>
      <c r="H3" s="4"/>
      <c r="I3" s="4"/>
      <c r="J3" s="4"/>
      <c r="K3" s="4"/>
      <c r="L3" s="4">
        <v>0</v>
      </c>
      <c r="M3" s="4">
        <f t="shared" ref="M3:M20" si="0">IF(C3="B",SUM(D3:K3),0)</f>
        <v>0</v>
      </c>
    </row>
    <row r="4" spans="1:13" x14ac:dyDescent="0.25">
      <c r="A4" s="9">
        <v>45476</v>
      </c>
      <c r="B4" s="12" t="s">
        <v>170</v>
      </c>
      <c r="C4" s="11" t="s">
        <v>21</v>
      </c>
      <c r="D4" s="4"/>
      <c r="E4" s="4">
        <v>-672.72</v>
      </c>
      <c r="F4" s="4"/>
      <c r="G4" s="4"/>
      <c r="H4" s="4"/>
      <c r="I4" s="4"/>
      <c r="J4" s="4"/>
      <c r="K4" s="4"/>
      <c r="L4" s="4">
        <f t="shared" ref="L4:L20" si="1">IF(C4="C",SUM(D4:K4),0)</f>
        <v>0</v>
      </c>
      <c r="M4" s="4">
        <f t="shared" si="0"/>
        <v>-672.72</v>
      </c>
    </row>
    <row r="5" spans="1:13" x14ac:dyDescent="0.25">
      <c r="A5" s="9">
        <v>45476</v>
      </c>
      <c r="B5" s="12" t="s">
        <v>171</v>
      </c>
      <c r="C5" s="11" t="s">
        <v>21</v>
      </c>
      <c r="D5" s="4"/>
      <c r="E5" s="4"/>
      <c r="F5" s="4"/>
      <c r="G5" s="4"/>
      <c r="H5" s="4"/>
      <c r="I5" s="4">
        <v>-1352</v>
      </c>
      <c r="J5" s="4"/>
      <c r="K5" s="4"/>
      <c r="L5" s="4">
        <f t="shared" si="1"/>
        <v>0</v>
      </c>
      <c r="M5" s="4">
        <f t="shared" si="0"/>
        <v>-1352</v>
      </c>
    </row>
    <row r="6" spans="1:13" x14ac:dyDescent="0.25">
      <c r="A6" s="9">
        <v>45478</v>
      </c>
      <c r="B6" s="12" t="s">
        <v>172</v>
      </c>
      <c r="C6" s="13" t="s">
        <v>21</v>
      </c>
      <c r="D6" s="14"/>
      <c r="E6" s="14"/>
      <c r="F6" s="14"/>
      <c r="G6" s="14"/>
      <c r="H6" s="14">
        <v>-49.18</v>
      </c>
      <c r="I6" s="14"/>
      <c r="J6" s="14"/>
      <c r="K6" s="14"/>
      <c r="L6" s="4">
        <f>IF(C6="C",SUM(D6:K6),0)</f>
        <v>0</v>
      </c>
      <c r="M6" s="14">
        <f t="shared" si="0"/>
        <v>-49.18</v>
      </c>
    </row>
    <row r="7" spans="1:13" x14ac:dyDescent="0.25">
      <c r="A7" s="9">
        <v>45478</v>
      </c>
      <c r="B7" s="11" t="s">
        <v>173</v>
      </c>
      <c r="C7" s="11" t="s">
        <v>21</v>
      </c>
      <c r="D7" s="4"/>
      <c r="E7" s="4"/>
      <c r="F7" s="4"/>
      <c r="G7" s="4"/>
      <c r="H7" s="4"/>
      <c r="I7" s="4">
        <v>-2080.8000000000002</v>
      </c>
      <c r="J7" s="4"/>
      <c r="K7" s="4"/>
      <c r="L7" s="4">
        <f t="shared" si="1"/>
        <v>0</v>
      </c>
      <c r="M7" s="4">
        <f t="shared" si="0"/>
        <v>-2080.8000000000002</v>
      </c>
    </row>
    <row r="8" spans="1:13" x14ac:dyDescent="0.25">
      <c r="A8" s="9">
        <v>45478</v>
      </c>
      <c r="B8" s="12" t="s">
        <v>174</v>
      </c>
      <c r="C8" s="13" t="s">
        <v>21</v>
      </c>
      <c r="D8" s="4"/>
      <c r="E8" s="4"/>
      <c r="F8" s="4"/>
      <c r="G8" s="4"/>
      <c r="H8" s="4"/>
      <c r="I8" s="14">
        <v>-416.24</v>
      </c>
      <c r="J8" s="4"/>
      <c r="K8" s="4"/>
      <c r="L8" s="4">
        <f t="shared" si="1"/>
        <v>0</v>
      </c>
      <c r="M8" s="14">
        <f t="shared" si="0"/>
        <v>-416.24</v>
      </c>
    </row>
    <row r="9" spans="1:13" x14ac:dyDescent="0.25">
      <c r="A9" s="9">
        <v>45484</v>
      </c>
      <c r="B9" s="15" t="s">
        <v>175</v>
      </c>
      <c r="C9" s="13" t="s">
        <v>21</v>
      </c>
      <c r="D9" s="14"/>
      <c r="E9" s="14"/>
      <c r="F9" s="14"/>
      <c r="G9" s="14"/>
      <c r="H9" s="14"/>
      <c r="I9" s="16">
        <v>-541.01</v>
      </c>
      <c r="J9" s="14"/>
      <c r="K9" s="14"/>
      <c r="L9" s="4">
        <f t="shared" si="1"/>
        <v>0</v>
      </c>
      <c r="M9" s="14">
        <f t="shared" si="0"/>
        <v>-541.01</v>
      </c>
    </row>
    <row r="10" spans="1:13" x14ac:dyDescent="0.25">
      <c r="A10" s="9">
        <v>45484</v>
      </c>
      <c r="B10" s="17" t="s">
        <v>176</v>
      </c>
      <c r="C10" s="13" t="s">
        <v>21</v>
      </c>
      <c r="D10" s="14"/>
      <c r="E10" s="14"/>
      <c r="F10" s="14"/>
      <c r="G10" s="14"/>
      <c r="H10" s="14">
        <v>-79.42</v>
      </c>
      <c r="I10" s="14"/>
      <c r="J10" s="14"/>
      <c r="K10" s="14"/>
      <c r="L10" s="4">
        <f t="shared" si="1"/>
        <v>0</v>
      </c>
      <c r="M10" s="14">
        <f t="shared" si="0"/>
        <v>-79.42</v>
      </c>
    </row>
    <row r="11" spans="1:13" x14ac:dyDescent="0.25">
      <c r="A11" s="9">
        <v>45489</v>
      </c>
      <c r="B11" s="11" t="s">
        <v>177</v>
      </c>
      <c r="C11" s="11" t="s">
        <v>21</v>
      </c>
      <c r="D11" s="4"/>
      <c r="E11" s="4"/>
      <c r="F11" s="4"/>
      <c r="G11" s="4"/>
      <c r="H11" s="4"/>
      <c r="I11" s="4"/>
      <c r="J11" s="4">
        <v>-459.35</v>
      </c>
      <c r="K11" s="4"/>
      <c r="L11" s="4">
        <f t="shared" si="1"/>
        <v>0</v>
      </c>
      <c r="M11" s="4">
        <f t="shared" si="0"/>
        <v>-459.35</v>
      </c>
    </row>
    <row r="12" spans="1:13" x14ac:dyDescent="0.25">
      <c r="A12" s="9">
        <v>45489</v>
      </c>
      <c r="B12" s="11" t="s">
        <v>178</v>
      </c>
      <c r="C12" s="11" t="s">
        <v>21</v>
      </c>
      <c r="D12" s="4"/>
      <c r="E12" s="4"/>
      <c r="F12" s="4"/>
      <c r="G12" s="4"/>
      <c r="H12" s="4"/>
      <c r="I12" s="4"/>
      <c r="J12" s="4">
        <v>-981</v>
      </c>
      <c r="K12" s="4"/>
      <c r="L12" s="4">
        <f t="shared" si="1"/>
        <v>0</v>
      </c>
      <c r="M12" s="4">
        <f t="shared" si="0"/>
        <v>-981</v>
      </c>
    </row>
    <row r="13" spans="1:13" x14ac:dyDescent="0.25">
      <c r="A13" s="9">
        <v>45498</v>
      </c>
      <c r="B13" s="11" t="s">
        <v>179</v>
      </c>
      <c r="C13" s="11" t="s">
        <v>21</v>
      </c>
      <c r="D13" s="4"/>
      <c r="E13" s="4"/>
      <c r="F13" s="4"/>
      <c r="G13" s="4"/>
      <c r="H13" s="4">
        <v>-65.290000000000006</v>
      </c>
      <c r="I13" s="4"/>
      <c r="J13" s="4"/>
      <c r="K13" s="4"/>
      <c r="L13" s="4">
        <f t="shared" si="1"/>
        <v>0</v>
      </c>
      <c r="M13" s="4">
        <f t="shared" si="0"/>
        <v>-65.290000000000006</v>
      </c>
    </row>
    <row r="14" spans="1:13" x14ac:dyDescent="0.25">
      <c r="A14" s="9">
        <v>45498</v>
      </c>
      <c r="B14" s="11" t="s">
        <v>180</v>
      </c>
      <c r="C14" s="11" t="s">
        <v>21</v>
      </c>
      <c r="D14" s="4"/>
      <c r="E14" s="4"/>
      <c r="F14" s="4"/>
      <c r="G14" s="4">
        <v>-560.46</v>
      </c>
      <c r="H14" s="4"/>
      <c r="I14" s="4"/>
      <c r="J14" s="4"/>
      <c r="K14" s="4"/>
      <c r="L14" s="4">
        <f t="shared" si="1"/>
        <v>0</v>
      </c>
      <c r="M14" s="4">
        <f t="shared" si="0"/>
        <v>-560.46</v>
      </c>
    </row>
    <row r="15" spans="1:13" x14ac:dyDescent="0.25">
      <c r="A15" s="9">
        <v>45498</v>
      </c>
      <c r="B15" s="11" t="s">
        <v>181</v>
      </c>
      <c r="C15" s="11" t="s">
        <v>21</v>
      </c>
      <c r="D15" s="4"/>
      <c r="E15" s="4"/>
      <c r="F15" s="4"/>
      <c r="G15" s="4"/>
      <c r="H15" s="4">
        <v>-147.41999999999999</v>
      </c>
      <c r="I15" s="4"/>
      <c r="J15" s="4"/>
      <c r="K15" s="4"/>
      <c r="L15" s="4">
        <f t="shared" si="1"/>
        <v>0</v>
      </c>
      <c r="M15" s="4">
        <f t="shared" si="0"/>
        <v>-147.41999999999999</v>
      </c>
    </row>
    <row r="16" spans="1:13" x14ac:dyDescent="0.25">
      <c r="A16" s="9">
        <v>45498</v>
      </c>
      <c r="B16" s="11" t="s">
        <v>182</v>
      </c>
      <c r="C16" s="11" t="s">
        <v>21</v>
      </c>
      <c r="D16" s="4"/>
      <c r="E16" s="4"/>
      <c r="F16" s="4"/>
      <c r="G16" s="4">
        <v>-3677.98</v>
      </c>
      <c r="H16" s="4"/>
      <c r="I16" s="4"/>
      <c r="J16" s="4"/>
      <c r="K16" s="4"/>
      <c r="L16" s="4">
        <f t="shared" si="1"/>
        <v>0</v>
      </c>
      <c r="M16" s="4">
        <f t="shared" si="0"/>
        <v>-3677.98</v>
      </c>
    </row>
    <row r="17" spans="1:13" x14ac:dyDescent="0.25">
      <c r="A17" s="9">
        <v>45498</v>
      </c>
      <c r="B17" s="11" t="s">
        <v>183</v>
      </c>
      <c r="C17" s="11" t="s">
        <v>21</v>
      </c>
      <c r="D17" s="4"/>
      <c r="E17" s="4"/>
      <c r="F17" s="4"/>
      <c r="G17" s="4">
        <v>-120</v>
      </c>
      <c r="H17" s="4"/>
      <c r="I17" s="4"/>
      <c r="J17" s="4"/>
      <c r="K17" s="4"/>
      <c r="L17" s="4">
        <f t="shared" si="1"/>
        <v>0</v>
      </c>
      <c r="M17" s="4">
        <f t="shared" si="0"/>
        <v>-120</v>
      </c>
    </row>
    <row r="18" spans="1:13" x14ac:dyDescent="0.25">
      <c r="A18" s="9">
        <v>45504</v>
      </c>
      <c r="B18" s="11" t="s">
        <v>184</v>
      </c>
      <c r="C18" s="11" t="s">
        <v>21</v>
      </c>
      <c r="D18" s="4"/>
      <c r="E18" s="18">
        <v>-279.64</v>
      </c>
      <c r="F18" s="4"/>
      <c r="G18" s="4"/>
      <c r="H18" s="18"/>
      <c r="I18" s="4"/>
      <c r="J18" s="4"/>
      <c r="K18" s="4"/>
      <c r="L18" s="4">
        <f t="shared" si="1"/>
        <v>0</v>
      </c>
      <c r="M18" s="4">
        <f t="shared" si="0"/>
        <v>-279.64</v>
      </c>
    </row>
    <row r="19" spans="1:13" x14ac:dyDescent="0.25">
      <c r="A19" s="9">
        <v>45504</v>
      </c>
      <c r="B19" s="15" t="s">
        <v>185</v>
      </c>
      <c r="C19" s="13" t="s">
        <v>21</v>
      </c>
      <c r="D19" s="14"/>
      <c r="E19" s="14"/>
      <c r="F19" s="14"/>
      <c r="G19" s="14"/>
      <c r="H19" s="14">
        <v>-12.08</v>
      </c>
      <c r="I19" s="16"/>
      <c r="J19" s="14"/>
      <c r="K19" s="14"/>
      <c r="L19" s="4">
        <f t="shared" si="1"/>
        <v>0</v>
      </c>
      <c r="M19" s="14">
        <f t="shared" si="0"/>
        <v>-12.08</v>
      </c>
    </row>
    <row r="20" spans="1:13" x14ac:dyDescent="0.25">
      <c r="A20" s="9">
        <v>45504</v>
      </c>
      <c r="B20" s="17" t="s">
        <v>186</v>
      </c>
      <c r="C20" s="13" t="s">
        <v>21</v>
      </c>
      <c r="D20" s="14"/>
      <c r="E20" s="14"/>
      <c r="F20" s="14"/>
      <c r="G20" s="14"/>
      <c r="H20" s="14">
        <v>-350</v>
      </c>
      <c r="I20" s="14"/>
      <c r="J20" s="14"/>
      <c r="K20" s="14"/>
      <c r="L20" s="4">
        <f t="shared" si="1"/>
        <v>0</v>
      </c>
      <c r="M20" s="14">
        <f t="shared" si="0"/>
        <v>-350</v>
      </c>
    </row>
    <row r="21" spans="1:13" x14ac:dyDescent="0.25">
      <c r="A21" s="9">
        <v>45488</v>
      </c>
      <c r="B21" s="11" t="s">
        <v>187</v>
      </c>
      <c r="C21" s="11" t="s">
        <v>21</v>
      </c>
      <c r="D21" s="4"/>
      <c r="E21" s="4"/>
      <c r="F21" s="4"/>
      <c r="G21" s="4"/>
      <c r="H21" s="4"/>
      <c r="I21" s="4">
        <v>-206.4</v>
      </c>
      <c r="J21" s="4">
        <v>-18.5</v>
      </c>
      <c r="K21" s="4"/>
      <c r="L21" s="4">
        <f>IF(C21="C",SUM(D21:K21),0)</f>
        <v>0</v>
      </c>
      <c r="M21" s="4">
        <f>IF(C21="B",SUM(D21:K21),0)</f>
        <v>-224.9</v>
      </c>
    </row>
    <row r="22" spans="1:13" x14ac:dyDescent="0.25">
      <c r="A22" s="9">
        <v>45504</v>
      </c>
      <c r="B22" s="11" t="s">
        <v>41</v>
      </c>
      <c r="C22" s="11" t="s">
        <v>21</v>
      </c>
      <c r="D22" s="4"/>
      <c r="E22" s="4"/>
      <c r="F22" s="4"/>
      <c r="G22" s="4"/>
      <c r="H22" s="4"/>
      <c r="I22" s="4"/>
      <c r="J22" s="4">
        <v>-13.13</v>
      </c>
      <c r="K22" s="4"/>
      <c r="L22" s="4">
        <f>IF(C22="C",SUM(D22:K22),0)</f>
        <v>0</v>
      </c>
      <c r="M22" s="4">
        <f>IF(C22="B",SUM(D22:K22),0)</f>
        <v>-13.13</v>
      </c>
    </row>
    <row r="23" spans="1:13" x14ac:dyDescent="0.25">
      <c r="A23" s="9"/>
      <c r="B23" s="10"/>
      <c r="C23" s="10"/>
      <c r="D23" s="4"/>
      <c r="E23" s="4">
        <f t="shared" ref="E23:K23" si="2">SUM(E3:E22)</f>
        <v>-952.36</v>
      </c>
      <c r="F23" s="4">
        <f t="shared" si="2"/>
        <v>0</v>
      </c>
      <c r="G23" s="4">
        <f t="shared" si="2"/>
        <v>-4358.4400000000005</v>
      </c>
      <c r="H23" s="4">
        <f t="shared" si="2"/>
        <v>-703.38999999999987</v>
      </c>
      <c r="I23" s="4">
        <f t="shared" si="2"/>
        <v>-4596.45</v>
      </c>
      <c r="J23" s="4">
        <f t="shared" si="2"/>
        <v>-1471.98</v>
      </c>
      <c r="K23" s="4">
        <f t="shared" si="2"/>
        <v>0</v>
      </c>
      <c r="L23" s="4">
        <f ca="1">SUM(L3:L109)</f>
        <v>0</v>
      </c>
      <c r="M23" s="20">
        <f>SUM(M3:M22)</f>
        <v>-12082.619999999999</v>
      </c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E3A08-AA4A-481B-8155-C919A753FC07}">
  <dimension ref="A1:N16"/>
  <sheetViews>
    <sheetView workbookViewId="0">
      <selection activeCell="Q5" sqref="Q5"/>
    </sheetView>
  </sheetViews>
  <sheetFormatPr defaultRowHeight="15" x14ac:dyDescent="0.25"/>
  <cols>
    <col min="1" max="1" width="4.85546875" bestFit="1" customWidth="1"/>
    <col min="2" max="2" width="73.7109375" customWidth="1"/>
    <col min="7" max="7" width="10" customWidth="1"/>
    <col min="9" max="9" width="12.5703125" customWidth="1"/>
    <col min="10" max="10" width="10.42578125" customWidth="1"/>
    <col min="11" max="11" width="10.140625" customWidth="1"/>
    <col min="13" max="13" width="9.7109375" bestFit="1" customWidth="1"/>
  </cols>
  <sheetData>
    <row r="1" spans="1:14" ht="44.25" customHeight="1" x14ac:dyDescent="0.25">
      <c r="A1" s="1">
        <v>45505</v>
      </c>
      <c r="B1" s="2" t="s">
        <v>188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/>
      <c r="L1" s="5" t="s">
        <v>9</v>
      </c>
      <c r="M1" s="5"/>
    </row>
    <row r="2" spans="1:14" ht="45" x14ac:dyDescent="0.25">
      <c r="A2" s="1"/>
      <c r="B2" s="6"/>
      <c r="C2" s="3"/>
      <c r="D2" s="4" t="s">
        <v>10</v>
      </c>
      <c r="E2" s="4" t="s">
        <v>11</v>
      </c>
      <c r="F2" s="4" t="s">
        <v>12</v>
      </c>
      <c r="G2" s="7" t="s">
        <v>13</v>
      </c>
      <c r="H2" s="8" t="s">
        <v>14</v>
      </c>
      <c r="I2" s="8" t="s">
        <v>108</v>
      </c>
      <c r="J2" s="8" t="s">
        <v>16</v>
      </c>
      <c r="K2" s="8" t="s">
        <v>17</v>
      </c>
      <c r="L2" s="4" t="s">
        <v>10</v>
      </c>
      <c r="M2" s="4" t="s">
        <v>18</v>
      </c>
    </row>
    <row r="3" spans="1:14" x14ac:dyDescent="0.25">
      <c r="A3" s="9">
        <v>45505</v>
      </c>
      <c r="B3" s="10"/>
      <c r="C3" s="11" t="s">
        <v>19</v>
      </c>
      <c r="D3" s="4">
        <v>0</v>
      </c>
      <c r="E3" s="4"/>
      <c r="F3" s="4"/>
      <c r="G3" s="4"/>
      <c r="H3" s="4"/>
      <c r="I3" s="4"/>
      <c r="J3" s="4"/>
      <c r="K3" s="4"/>
      <c r="L3" s="4">
        <v>0</v>
      </c>
      <c r="M3" s="4">
        <f t="shared" ref="M3:M10" si="0">IF(C3="B",SUM(D3:K3),0)</f>
        <v>0</v>
      </c>
    </row>
    <row r="4" spans="1:14" x14ac:dyDescent="0.25">
      <c r="A4" s="9">
        <v>45510</v>
      </c>
      <c r="B4" s="12" t="s">
        <v>189</v>
      </c>
      <c r="C4" s="11" t="s">
        <v>21</v>
      </c>
      <c r="D4" s="4"/>
      <c r="E4" s="4"/>
      <c r="F4" s="4"/>
      <c r="G4" s="4"/>
      <c r="H4" s="4">
        <v>-108.36</v>
      </c>
      <c r="I4" s="4"/>
      <c r="J4" s="4"/>
      <c r="K4" s="4"/>
      <c r="L4" s="4">
        <f t="shared" ref="L4:L13" si="1">IF(C4="C",SUM(D4:K4),0)</f>
        <v>0</v>
      </c>
      <c r="M4" s="4">
        <f t="shared" si="0"/>
        <v>-108.36</v>
      </c>
    </row>
    <row r="5" spans="1:14" ht="26.25" x14ac:dyDescent="0.25">
      <c r="A5" s="9">
        <v>45512</v>
      </c>
      <c r="B5" s="12" t="s">
        <v>190</v>
      </c>
      <c r="C5" s="11" t="s">
        <v>21</v>
      </c>
      <c r="D5" s="4"/>
      <c r="E5" s="4"/>
      <c r="F5" s="4"/>
      <c r="G5" s="4"/>
      <c r="H5" s="4">
        <v>-329.75</v>
      </c>
      <c r="I5" s="4"/>
      <c r="J5" s="4"/>
      <c r="K5" s="4"/>
      <c r="L5" s="4">
        <f t="shared" si="1"/>
        <v>0</v>
      </c>
      <c r="M5" s="4">
        <f t="shared" si="0"/>
        <v>-329.75</v>
      </c>
    </row>
    <row r="6" spans="1:14" x14ac:dyDescent="0.25">
      <c r="A6" s="9">
        <v>45531</v>
      </c>
      <c r="B6" s="12" t="s">
        <v>199</v>
      </c>
      <c r="C6" s="13" t="s">
        <v>21</v>
      </c>
      <c r="D6" s="14"/>
      <c r="E6" s="14">
        <v>-320.64</v>
      </c>
      <c r="F6" s="14"/>
      <c r="G6" s="14"/>
      <c r="H6" s="14"/>
      <c r="I6" s="14"/>
      <c r="J6" s="14"/>
      <c r="K6" s="14"/>
      <c r="L6" s="4">
        <f>IF(C6="C",SUM(D6:K6),0)</f>
        <v>0</v>
      </c>
      <c r="M6" s="14">
        <f t="shared" si="0"/>
        <v>-320.64</v>
      </c>
      <c r="N6" s="26"/>
    </row>
    <row r="7" spans="1:14" x14ac:dyDescent="0.25">
      <c r="A7" s="9">
        <v>45531</v>
      </c>
      <c r="B7" s="11" t="s">
        <v>191</v>
      </c>
      <c r="C7" s="11" t="s">
        <v>21</v>
      </c>
      <c r="D7" s="4"/>
      <c r="E7" s="4"/>
      <c r="F7" s="4"/>
      <c r="G7" s="4"/>
      <c r="H7" s="4">
        <v>-62.02</v>
      </c>
      <c r="I7" s="4"/>
      <c r="J7" s="4"/>
      <c r="K7" s="4"/>
      <c r="L7" s="4">
        <f t="shared" si="1"/>
        <v>0</v>
      </c>
      <c r="M7" s="4">
        <f t="shared" si="0"/>
        <v>-62.02</v>
      </c>
    </row>
    <row r="8" spans="1:14" x14ac:dyDescent="0.25">
      <c r="A8" s="9">
        <v>45531</v>
      </c>
      <c r="B8" s="12" t="s">
        <v>192</v>
      </c>
      <c r="C8" s="13" t="s">
        <v>21</v>
      </c>
      <c r="D8" s="4"/>
      <c r="E8" s="4"/>
      <c r="F8" s="4"/>
      <c r="G8" s="4">
        <v>-3432.65</v>
      </c>
      <c r="H8" s="4"/>
      <c r="I8" s="14"/>
      <c r="J8" s="4"/>
      <c r="K8" s="4"/>
      <c r="L8" s="4">
        <f t="shared" si="1"/>
        <v>0</v>
      </c>
      <c r="M8" s="14">
        <f t="shared" si="0"/>
        <v>-3432.65</v>
      </c>
    </row>
    <row r="9" spans="1:14" x14ac:dyDescent="0.25">
      <c r="A9" s="9">
        <v>45521</v>
      </c>
      <c r="B9" s="15" t="s">
        <v>193</v>
      </c>
      <c r="C9" s="13" t="s">
        <v>21</v>
      </c>
      <c r="D9" s="14"/>
      <c r="E9" s="14"/>
      <c r="F9" s="14"/>
      <c r="G9" s="14"/>
      <c r="H9" s="14"/>
      <c r="I9" s="16"/>
      <c r="J9" s="14">
        <v>-359.71</v>
      </c>
      <c r="K9" s="14"/>
      <c r="L9" s="4">
        <f t="shared" si="1"/>
        <v>0</v>
      </c>
      <c r="M9" s="14">
        <f t="shared" si="0"/>
        <v>-359.71</v>
      </c>
      <c r="N9" s="26"/>
    </row>
    <row r="10" spans="1:14" x14ac:dyDescent="0.25">
      <c r="A10" s="9">
        <v>45521</v>
      </c>
      <c r="B10" s="17" t="s">
        <v>194</v>
      </c>
      <c r="C10" s="13" t="s">
        <v>21</v>
      </c>
      <c r="D10" s="14"/>
      <c r="E10" s="14"/>
      <c r="F10" s="14"/>
      <c r="G10" s="14"/>
      <c r="H10" s="14"/>
      <c r="I10" s="14"/>
      <c r="J10" s="14">
        <v>-106.08</v>
      </c>
      <c r="K10" s="14"/>
      <c r="L10" s="4">
        <f t="shared" si="1"/>
        <v>0</v>
      </c>
      <c r="M10" s="14">
        <f t="shared" si="0"/>
        <v>-106.08</v>
      </c>
      <c r="N10" s="26"/>
    </row>
    <row r="11" spans="1:14" x14ac:dyDescent="0.25">
      <c r="A11" s="9">
        <v>45529</v>
      </c>
      <c r="B11" s="11" t="s">
        <v>195</v>
      </c>
      <c r="C11" s="11" t="s">
        <v>21</v>
      </c>
      <c r="D11" s="4"/>
      <c r="E11" s="4"/>
      <c r="F11" s="4"/>
      <c r="G11" s="4"/>
      <c r="H11" s="4">
        <v>-65.290000000000006</v>
      </c>
      <c r="I11" s="4"/>
      <c r="J11" s="4"/>
      <c r="K11" s="4"/>
      <c r="L11" s="4">
        <f t="shared" si="1"/>
        <v>0</v>
      </c>
      <c r="M11" s="4">
        <f>IF(C11="B",SUM(D11:K11),0)</f>
        <v>-65.290000000000006</v>
      </c>
    </row>
    <row r="12" spans="1:14" x14ac:dyDescent="0.25">
      <c r="A12" s="9">
        <v>45520</v>
      </c>
      <c r="B12" s="11" t="s">
        <v>196</v>
      </c>
      <c r="C12" s="11" t="s">
        <v>21</v>
      </c>
      <c r="D12" s="4"/>
      <c r="E12" s="4"/>
      <c r="F12" s="4"/>
      <c r="G12" s="4"/>
      <c r="H12" s="4"/>
      <c r="I12" s="4"/>
      <c r="J12" s="4">
        <v>-52.8</v>
      </c>
      <c r="K12" s="4"/>
      <c r="L12" s="4">
        <f t="shared" si="1"/>
        <v>0</v>
      </c>
      <c r="M12" s="4">
        <f>IF(C12="B",SUM(D12:K12),0)</f>
        <v>-52.8</v>
      </c>
    </row>
    <row r="13" spans="1:14" x14ac:dyDescent="0.25">
      <c r="A13" s="9">
        <v>45520</v>
      </c>
      <c r="B13" s="11" t="s">
        <v>197</v>
      </c>
      <c r="C13" s="11" t="s">
        <v>21</v>
      </c>
      <c r="D13" s="4"/>
      <c r="E13" s="4"/>
      <c r="F13" s="4"/>
      <c r="G13" s="4"/>
      <c r="H13" s="4"/>
      <c r="I13" s="4"/>
      <c r="J13" s="4">
        <v>-225.9</v>
      </c>
      <c r="K13" s="4"/>
      <c r="L13" s="4">
        <f t="shared" si="1"/>
        <v>0</v>
      </c>
      <c r="M13" s="4">
        <f>IF(C13="B",SUM(D13:K13),0)</f>
        <v>-225.9</v>
      </c>
    </row>
    <row r="14" spans="1:14" x14ac:dyDescent="0.25">
      <c r="A14" s="9">
        <v>45516</v>
      </c>
      <c r="B14" s="11" t="s">
        <v>200</v>
      </c>
      <c r="C14" s="11" t="s">
        <v>21</v>
      </c>
      <c r="D14" s="4"/>
      <c r="E14" s="4"/>
      <c r="F14" s="4"/>
      <c r="G14" s="4"/>
      <c r="H14" s="4">
        <v>-5591.43</v>
      </c>
      <c r="I14" s="4"/>
      <c r="J14" s="4"/>
      <c r="K14" s="4"/>
      <c r="L14" s="4">
        <f>IF(C14="C",SUM(D14:K14),0)</f>
        <v>0</v>
      </c>
      <c r="M14" s="4">
        <f>IF(C14="B",SUM(D14:K14),0)</f>
        <v>-5591.43</v>
      </c>
    </row>
    <row r="15" spans="1:14" x14ac:dyDescent="0.25">
      <c r="A15" s="9">
        <v>45524</v>
      </c>
      <c r="B15" s="11" t="s">
        <v>198</v>
      </c>
      <c r="C15" s="11" t="s">
        <v>21</v>
      </c>
      <c r="D15" s="4"/>
      <c r="E15" s="4"/>
      <c r="F15" s="4"/>
      <c r="G15" s="4"/>
      <c r="H15" s="4"/>
      <c r="I15" s="4"/>
      <c r="J15" s="4">
        <v>-10.73</v>
      </c>
      <c r="K15" s="4"/>
      <c r="L15" s="4">
        <f>IF(C15="C",SUM(D15:K15),0)</f>
        <v>0</v>
      </c>
      <c r="M15" s="4">
        <f>IF(C15="B",SUM(D15:K15),0)</f>
        <v>-10.73</v>
      </c>
    </row>
    <row r="16" spans="1:14" x14ac:dyDescent="0.25">
      <c r="A16" s="9"/>
      <c r="B16" s="10"/>
      <c r="C16" s="10"/>
      <c r="D16" s="4"/>
      <c r="E16" s="4">
        <f t="shared" ref="E16:K16" si="2">SUM(E3:E15)</f>
        <v>-320.64</v>
      </c>
      <c r="F16" s="4">
        <f t="shared" si="2"/>
        <v>0</v>
      </c>
      <c r="G16" s="4">
        <f t="shared" si="2"/>
        <v>-3432.65</v>
      </c>
      <c r="H16" s="4">
        <f t="shared" si="2"/>
        <v>-6156.85</v>
      </c>
      <c r="I16" s="4">
        <f t="shared" si="2"/>
        <v>0</v>
      </c>
      <c r="J16" s="4">
        <f t="shared" si="2"/>
        <v>-755.21999999999991</v>
      </c>
      <c r="K16" s="4">
        <f t="shared" si="2"/>
        <v>0</v>
      </c>
      <c r="L16" s="4">
        <f ca="1">SUM(L3:L101)</f>
        <v>0</v>
      </c>
      <c r="M16" s="20">
        <f>SUM(M3:M15)</f>
        <v>-10665.36</v>
      </c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77061-6FEA-463A-99BF-8F03D5A4C65E}">
  <dimension ref="A1:M22"/>
  <sheetViews>
    <sheetView workbookViewId="0">
      <selection activeCell="B8" sqref="B8"/>
    </sheetView>
  </sheetViews>
  <sheetFormatPr defaultRowHeight="15" x14ac:dyDescent="0.25"/>
  <cols>
    <col min="1" max="1" width="10.85546875" customWidth="1"/>
    <col min="2" max="2" width="80.42578125" bestFit="1" customWidth="1"/>
    <col min="7" max="7" width="9.85546875" customWidth="1"/>
    <col min="9" max="9" width="12.28515625" customWidth="1"/>
    <col min="10" max="10" width="10.140625" customWidth="1"/>
    <col min="11" max="11" width="11.28515625" customWidth="1"/>
    <col min="13" max="13" width="9.7109375" bestFit="1" customWidth="1"/>
  </cols>
  <sheetData>
    <row r="1" spans="1:13" x14ac:dyDescent="0.25">
      <c r="A1" s="1">
        <v>45536</v>
      </c>
      <c r="B1" s="2" t="s">
        <v>201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/>
      <c r="L1" s="5" t="s">
        <v>9</v>
      </c>
      <c r="M1" s="5"/>
    </row>
    <row r="2" spans="1:13" ht="45" x14ac:dyDescent="0.25">
      <c r="A2" s="1"/>
      <c r="B2" s="6"/>
      <c r="C2" s="3"/>
      <c r="D2" s="4" t="s">
        <v>10</v>
      </c>
      <c r="E2" s="4" t="s">
        <v>11</v>
      </c>
      <c r="F2" s="4" t="s">
        <v>12</v>
      </c>
      <c r="G2" s="7" t="s">
        <v>13</v>
      </c>
      <c r="H2" s="8" t="s">
        <v>14</v>
      </c>
      <c r="I2" s="8" t="s">
        <v>108</v>
      </c>
      <c r="J2" s="8" t="s">
        <v>16</v>
      </c>
      <c r="K2" s="8" t="s">
        <v>17</v>
      </c>
      <c r="L2" s="4" t="s">
        <v>10</v>
      </c>
      <c r="M2" s="4" t="s">
        <v>18</v>
      </c>
    </row>
    <row r="3" spans="1:13" x14ac:dyDescent="0.25">
      <c r="A3" s="9">
        <v>45536</v>
      </c>
      <c r="B3" s="10"/>
      <c r="C3" s="11" t="s">
        <v>19</v>
      </c>
      <c r="D3" s="4">
        <v>0</v>
      </c>
      <c r="E3" s="4"/>
      <c r="F3" s="4"/>
      <c r="G3" s="4"/>
      <c r="H3" s="4"/>
      <c r="I3" s="4"/>
      <c r="J3" s="4"/>
      <c r="K3" s="4"/>
      <c r="L3" s="4">
        <v>0</v>
      </c>
      <c r="M3" s="4">
        <f t="shared" ref="M3:M14" si="0">IF(C3="B",SUM(D3:K3),0)</f>
        <v>0</v>
      </c>
    </row>
    <row r="4" spans="1:13" x14ac:dyDescent="0.25">
      <c r="A4" s="9">
        <v>45540</v>
      </c>
      <c r="B4" s="10" t="s">
        <v>202</v>
      </c>
      <c r="C4" s="11"/>
      <c r="D4" s="4"/>
      <c r="E4" s="4"/>
      <c r="F4" s="4"/>
      <c r="G4" s="4"/>
      <c r="H4" s="4">
        <v>-350</v>
      </c>
      <c r="I4" s="4"/>
      <c r="J4" s="4"/>
      <c r="K4" s="4"/>
      <c r="L4" s="4"/>
      <c r="M4" s="4">
        <v>-350</v>
      </c>
    </row>
    <row r="5" spans="1:13" x14ac:dyDescent="0.25">
      <c r="A5" s="9">
        <v>45540</v>
      </c>
      <c r="B5" s="10" t="s">
        <v>203</v>
      </c>
      <c r="C5" s="11"/>
      <c r="D5" s="4"/>
      <c r="E5" s="4"/>
      <c r="F5" s="4"/>
      <c r="G5" s="4"/>
      <c r="H5" s="4">
        <v>-224.04</v>
      </c>
      <c r="I5" s="4"/>
      <c r="J5" s="4"/>
      <c r="K5" s="4"/>
      <c r="L5" s="4"/>
      <c r="M5" s="4">
        <v>-224.04</v>
      </c>
    </row>
    <row r="6" spans="1:13" x14ac:dyDescent="0.25">
      <c r="A6" s="9">
        <v>45547</v>
      </c>
      <c r="B6" s="12" t="s">
        <v>204</v>
      </c>
      <c r="C6" s="11" t="s">
        <v>21</v>
      </c>
      <c r="D6" s="4"/>
      <c r="E6" s="4">
        <v>-244.36</v>
      </c>
      <c r="F6" s="4"/>
      <c r="G6" s="4"/>
      <c r="H6" s="4"/>
      <c r="I6" s="4"/>
      <c r="J6" s="4"/>
      <c r="K6" s="4"/>
      <c r="L6" s="4">
        <f t="shared" ref="L6:L17" si="1">IF(C6="C",SUM(D6:K6),0)</f>
        <v>0</v>
      </c>
      <c r="M6" s="4">
        <f t="shared" si="0"/>
        <v>-244.36</v>
      </c>
    </row>
    <row r="7" spans="1:13" x14ac:dyDescent="0.25">
      <c r="A7" s="9">
        <v>45547</v>
      </c>
      <c r="B7" s="12" t="s">
        <v>205</v>
      </c>
      <c r="C7" s="11" t="s">
        <v>21</v>
      </c>
      <c r="D7" s="4"/>
      <c r="E7" s="4"/>
      <c r="F7" s="4"/>
      <c r="G7" s="4"/>
      <c r="H7" s="4">
        <v>-142.5</v>
      </c>
      <c r="I7" s="4"/>
      <c r="J7" s="4"/>
      <c r="K7" s="4"/>
      <c r="L7" s="4">
        <f t="shared" si="1"/>
        <v>0</v>
      </c>
      <c r="M7" s="4">
        <f t="shared" si="0"/>
        <v>-142.5</v>
      </c>
    </row>
    <row r="8" spans="1:13" x14ac:dyDescent="0.25">
      <c r="A8" s="9">
        <v>45547</v>
      </c>
      <c r="B8" s="12" t="s">
        <v>206</v>
      </c>
      <c r="C8" s="13" t="s">
        <v>21</v>
      </c>
      <c r="D8" s="14"/>
      <c r="E8" s="14"/>
      <c r="F8" s="14"/>
      <c r="G8" s="14"/>
      <c r="H8" s="14">
        <v>-156.4</v>
      </c>
      <c r="I8" s="14"/>
      <c r="J8" s="14"/>
      <c r="K8" s="14"/>
      <c r="L8" s="4">
        <f>IF(C8="C",SUM(D8:K8),0)</f>
        <v>0</v>
      </c>
      <c r="M8" s="14">
        <f t="shared" si="0"/>
        <v>-156.4</v>
      </c>
    </row>
    <row r="9" spans="1:13" x14ac:dyDescent="0.25">
      <c r="A9" s="9">
        <v>45547</v>
      </c>
      <c r="B9" s="11" t="s">
        <v>207</v>
      </c>
      <c r="C9" s="11" t="s">
        <v>21</v>
      </c>
      <c r="D9" s="4"/>
      <c r="E9" s="4"/>
      <c r="F9" s="4"/>
      <c r="G9" s="4">
        <v>-1647.96</v>
      </c>
      <c r="H9" s="4"/>
      <c r="I9" s="4"/>
      <c r="J9" s="4"/>
      <c r="K9" s="4"/>
      <c r="L9" s="4">
        <f t="shared" si="1"/>
        <v>0</v>
      </c>
      <c r="M9" s="4">
        <f t="shared" si="0"/>
        <v>-1647.96</v>
      </c>
    </row>
    <row r="10" spans="1:13" x14ac:dyDescent="0.25">
      <c r="A10" s="9">
        <v>45551</v>
      </c>
      <c r="B10" s="11" t="s">
        <v>208</v>
      </c>
      <c r="C10" s="11"/>
      <c r="D10" s="4"/>
      <c r="E10" s="4"/>
      <c r="F10" s="4"/>
      <c r="G10" s="4"/>
      <c r="H10" s="4"/>
      <c r="I10" s="4"/>
      <c r="J10" s="4">
        <v>-60</v>
      </c>
      <c r="K10" s="4"/>
      <c r="L10" s="4"/>
      <c r="M10" s="4">
        <v>-60</v>
      </c>
    </row>
    <row r="11" spans="1:13" x14ac:dyDescent="0.25">
      <c r="A11" s="9">
        <v>45551</v>
      </c>
      <c r="B11" s="11" t="s">
        <v>209</v>
      </c>
      <c r="C11" s="11"/>
      <c r="D11" s="4"/>
      <c r="E11" s="4"/>
      <c r="F11" s="4"/>
      <c r="G11" s="4"/>
      <c r="H11" s="4"/>
      <c r="I11" s="4"/>
      <c r="J11" s="4">
        <v>-279.31</v>
      </c>
      <c r="K11" s="4"/>
      <c r="L11" s="4"/>
      <c r="M11" s="4">
        <v>-279.31</v>
      </c>
    </row>
    <row r="12" spans="1:13" x14ac:dyDescent="0.25">
      <c r="A12" s="9">
        <v>45547</v>
      </c>
      <c r="B12" s="12" t="s">
        <v>210</v>
      </c>
      <c r="C12" s="13" t="s">
        <v>21</v>
      </c>
      <c r="D12" s="4"/>
      <c r="E12" s="4"/>
      <c r="F12" s="4"/>
      <c r="G12" s="4"/>
      <c r="H12" s="4">
        <v>-163.04</v>
      </c>
      <c r="I12" s="14"/>
      <c r="J12" s="4"/>
      <c r="K12" s="4"/>
      <c r="L12" s="4">
        <f t="shared" si="1"/>
        <v>0</v>
      </c>
      <c r="M12" s="14">
        <f t="shared" si="0"/>
        <v>-163.04</v>
      </c>
    </row>
    <row r="13" spans="1:13" x14ac:dyDescent="0.25">
      <c r="A13" s="9">
        <v>45560</v>
      </c>
      <c r="B13" s="15" t="s">
        <v>211</v>
      </c>
      <c r="C13" s="13" t="s">
        <v>21</v>
      </c>
      <c r="D13" s="14"/>
      <c r="E13" s="14"/>
      <c r="F13" s="14"/>
      <c r="G13" s="14"/>
      <c r="H13" s="14">
        <v>-52.5</v>
      </c>
      <c r="I13" s="16"/>
      <c r="J13" s="14"/>
      <c r="K13" s="14"/>
      <c r="L13" s="4">
        <f t="shared" si="1"/>
        <v>0</v>
      </c>
      <c r="M13" s="14">
        <f t="shared" si="0"/>
        <v>-52.5</v>
      </c>
    </row>
    <row r="14" spans="1:13" x14ac:dyDescent="0.25">
      <c r="A14" s="9">
        <v>45560</v>
      </c>
      <c r="B14" s="17" t="s">
        <v>212</v>
      </c>
      <c r="C14" s="13" t="s">
        <v>21</v>
      </c>
      <c r="D14" s="14"/>
      <c r="E14" s="14"/>
      <c r="F14" s="14"/>
      <c r="G14" s="14"/>
      <c r="H14" s="14"/>
      <c r="I14" s="14">
        <v>-1068.8</v>
      </c>
      <c r="J14" s="14"/>
      <c r="K14" s="14"/>
      <c r="L14" s="4">
        <f t="shared" si="1"/>
        <v>0</v>
      </c>
      <c r="M14" s="14">
        <f t="shared" si="0"/>
        <v>-1068.8</v>
      </c>
    </row>
    <row r="15" spans="1:13" x14ac:dyDescent="0.25">
      <c r="A15" s="9">
        <v>45560</v>
      </c>
      <c r="B15" s="11" t="s">
        <v>213</v>
      </c>
      <c r="C15" s="11" t="s">
        <v>21</v>
      </c>
      <c r="D15" s="4"/>
      <c r="E15" s="4"/>
      <c r="F15" s="4"/>
      <c r="G15" s="4"/>
      <c r="H15" s="18"/>
      <c r="I15" s="4"/>
      <c r="J15" s="4"/>
      <c r="K15" s="4">
        <v>-124.8</v>
      </c>
      <c r="L15" s="4">
        <f>IF(C15="C",SUM(D15:K15),0)</f>
        <v>0</v>
      </c>
      <c r="M15" s="4">
        <f>IF(C15="B",SUM(D15:K15),0)</f>
        <v>-124.8</v>
      </c>
    </row>
    <row r="16" spans="1:13" x14ac:dyDescent="0.25">
      <c r="A16" s="9">
        <v>45560</v>
      </c>
      <c r="B16" s="11" t="s">
        <v>214</v>
      </c>
      <c r="C16" s="11" t="s">
        <v>21</v>
      </c>
      <c r="D16" s="4"/>
      <c r="E16" s="4"/>
      <c r="F16" s="4"/>
      <c r="G16" s="4"/>
      <c r="H16" s="4"/>
      <c r="I16" s="4">
        <v>-1966.59</v>
      </c>
      <c r="J16" s="4"/>
      <c r="K16" s="4"/>
      <c r="L16" s="4">
        <f t="shared" si="1"/>
        <v>0</v>
      </c>
      <c r="M16" s="4">
        <f>IF(C16="B",SUM(D16:K16),0)</f>
        <v>-1966.59</v>
      </c>
    </row>
    <row r="17" spans="1:13" x14ac:dyDescent="0.25">
      <c r="A17" s="9">
        <v>45560</v>
      </c>
      <c r="B17" s="11" t="s">
        <v>215</v>
      </c>
      <c r="C17" s="11" t="s">
        <v>21</v>
      </c>
      <c r="D17" s="4"/>
      <c r="E17" s="4"/>
      <c r="F17" s="4"/>
      <c r="G17" s="4"/>
      <c r="H17" s="4"/>
      <c r="I17" s="4">
        <v>-4008</v>
      </c>
      <c r="J17" s="4"/>
      <c r="K17" s="4"/>
      <c r="L17" s="4">
        <f t="shared" si="1"/>
        <v>0</v>
      </c>
      <c r="M17" s="4">
        <f>IF(C17="B",SUM(D17:K17),0)</f>
        <v>-4008</v>
      </c>
    </row>
    <row r="18" spans="1:13" x14ac:dyDescent="0.25">
      <c r="A18" s="9">
        <v>45560</v>
      </c>
      <c r="B18" s="11" t="s">
        <v>216</v>
      </c>
      <c r="C18" s="11"/>
      <c r="D18" s="4"/>
      <c r="E18" s="4"/>
      <c r="F18" s="4"/>
      <c r="G18" s="4"/>
      <c r="H18" s="4">
        <v>-65.290000000000006</v>
      </c>
      <c r="I18" s="4"/>
      <c r="J18" s="4"/>
      <c r="K18" s="4"/>
      <c r="L18" s="4"/>
      <c r="M18" s="4">
        <v>-65.290000000000006</v>
      </c>
    </row>
    <row r="19" spans="1:13" x14ac:dyDescent="0.25">
      <c r="A19" s="9">
        <v>45562</v>
      </c>
      <c r="B19" s="11" t="s">
        <v>217</v>
      </c>
      <c r="C19" s="11" t="s">
        <v>21</v>
      </c>
      <c r="D19" s="4"/>
      <c r="E19" s="4"/>
      <c r="F19" s="4"/>
      <c r="G19" s="4"/>
      <c r="H19" s="4">
        <v>-350</v>
      </c>
      <c r="I19" s="4"/>
      <c r="J19" s="4"/>
      <c r="K19" s="4"/>
      <c r="L19" s="4">
        <f>IF(C19="C",SUM(D19:K19),0)</f>
        <v>0</v>
      </c>
      <c r="M19" s="4">
        <f>IF(C19="B",SUM(D19:K19),0)</f>
        <v>-350</v>
      </c>
    </row>
    <row r="20" spans="1:13" x14ac:dyDescent="0.25">
      <c r="A20" s="9">
        <v>45550</v>
      </c>
      <c r="B20" s="11" t="s">
        <v>218</v>
      </c>
      <c r="C20" s="11"/>
      <c r="D20" s="4"/>
      <c r="E20" s="4"/>
      <c r="F20" s="4"/>
      <c r="G20" s="4"/>
      <c r="H20" s="4">
        <v>-127.65</v>
      </c>
      <c r="I20" s="4"/>
      <c r="J20" s="4"/>
      <c r="K20" s="4"/>
      <c r="L20" s="4"/>
      <c r="M20" s="4">
        <v>-127.65</v>
      </c>
    </row>
    <row r="21" spans="1:13" x14ac:dyDescent="0.25">
      <c r="A21" s="9">
        <v>45555</v>
      </c>
      <c r="B21" s="11" t="s">
        <v>198</v>
      </c>
      <c r="C21" s="11" t="s">
        <v>21</v>
      </c>
      <c r="D21" s="4"/>
      <c r="E21" s="4"/>
      <c r="F21" s="4"/>
      <c r="G21" s="4"/>
      <c r="H21" s="4"/>
      <c r="I21" s="4"/>
      <c r="J21" s="4">
        <v>-12.83</v>
      </c>
      <c r="K21" s="4"/>
      <c r="L21" s="4">
        <f>IF(C21="C",SUM(D21:K21),0)</f>
        <v>0</v>
      </c>
      <c r="M21" s="4">
        <f>IF(C21="B",SUM(D21:K21),0)</f>
        <v>-12.83</v>
      </c>
    </row>
    <row r="22" spans="1:13" x14ac:dyDescent="0.25">
      <c r="A22" s="9"/>
      <c r="B22" s="10"/>
      <c r="C22" s="10"/>
      <c r="D22" s="4"/>
      <c r="E22" s="4">
        <f t="shared" ref="E22:K22" si="2">SUM(E3:E21)</f>
        <v>-244.36</v>
      </c>
      <c r="F22" s="4">
        <f t="shared" si="2"/>
        <v>0</v>
      </c>
      <c r="G22" s="4">
        <f t="shared" si="2"/>
        <v>-1647.96</v>
      </c>
      <c r="H22" s="4">
        <f t="shared" si="2"/>
        <v>-1631.42</v>
      </c>
      <c r="I22" s="4">
        <f t="shared" si="2"/>
        <v>-7043.3899999999994</v>
      </c>
      <c r="J22" s="4">
        <f t="shared" si="2"/>
        <v>-352.14</v>
      </c>
      <c r="K22" s="4">
        <f t="shared" si="2"/>
        <v>-124.8</v>
      </c>
      <c r="L22" s="4">
        <f ca="1">SUM(L3:L110)</f>
        <v>0</v>
      </c>
      <c r="M22" s="20">
        <f>SUM(M3:M21)</f>
        <v>-11044.07</v>
      </c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GENNAIO 2024</vt:lpstr>
      <vt:lpstr>FEBBRAIO 2024</vt:lpstr>
      <vt:lpstr>MARZO 2024</vt:lpstr>
      <vt:lpstr>APRILE 2024</vt:lpstr>
      <vt:lpstr>MAGGIO 2024</vt:lpstr>
      <vt:lpstr>GIUGNO 2024</vt:lpstr>
      <vt:lpstr>LUGLIO 2024</vt:lpstr>
      <vt:lpstr>AGOSTO 2024</vt:lpstr>
      <vt:lpstr>SETTEMBRE 2024</vt:lpstr>
      <vt:lpstr>OTTOBRE 2024</vt:lpstr>
      <vt:lpstr>NOVEMBRE 2024</vt:lpstr>
      <vt:lpstr>DICEMBRE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Geolomb02</dc:creator>
  <cp:lastModifiedBy>Geolomb02</cp:lastModifiedBy>
  <dcterms:created xsi:type="dcterms:W3CDTF">2025-10-23T08:36:22Z</dcterms:created>
  <dcterms:modified xsi:type="dcterms:W3CDTF">2025-10-23T10:41:52Z</dcterms:modified>
</cp:coreProperties>
</file>