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GL\SITO\TRASPARENZA\2024\da pubblicare\"/>
    </mc:Choice>
  </mc:AlternateContent>
  <xr:revisionPtr revIDLastSave="0" documentId="13_ncr:1_{CCF82739-9439-4A3E-81C5-21BBD4A49F52}" xr6:coauthVersionLast="45" xr6:coauthVersionMax="45" xr10:uidLastSave="{00000000-0000-0000-0000-000000000000}"/>
  <bookViews>
    <workbookView xWindow="-27840" yWindow="315" windowWidth="26925" windowHeight="14250" firstSheet="5" activeTab="11" xr2:uid="{9EE72784-A8D2-482C-82C7-E3C0113FDDBE}"/>
  </bookViews>
  <sheets>
    <sheet name="GENNAIO 2023" sheetId="1" r:id="rId1"/>
    <sheet name="FEBBRAIO 2023" sheetId="2" r:id="rId2"/>
    <sheet name="MARZO 2023" sheetId="3" r:id="rId3"/>
    <sheet name="APRILE 2023" sheetId="4" r:id="rId4"/>
    <sheet name="MAGGIO 2023" sheetId="5" r:id="rId5"/>
    <sheet name="GIUGNO 2023 " sheetId="6" r:id="rId6"/>
    <sheet name="LUGLIO 2023" sheetId="7" r:id="rId7"/>
    <sheet name="AGOSTO 2023" sheetId="8" r:id="rId8"/>
    <sheet name="SETTEMBRE 2023" sheetId="9" r:id="rId9"/>
    <sheet name="OTTOBRE 2023" sheetId="10" r:id="rId10"/>
    <sheet name="NOVEMBRE 2023" sheetId="11" r:id="rId11"/>
    <sheet name="DICEMBRE 2023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2" i="12" l="1"/>
  <c r="J32" i="12"/>
  <c r="I32" i="12"/>
  <c r="H32" i="12"/>
  <c r="G32" i="12"/>
  <c r="F32" i="12"/>
  <c r="E32" i="12"/>
  <c r="M31" i="12"/>
  <c r="L31" i="12"/>
  <c r="M30" i="12"/>
  <c r="L30" i="12"/>
  <c r="M29" i="12"/>
  <c r="L29" i="12"/>
  <c r="M28" i="12"/>
  <c r="L28" i="12"/>
  <c r="M27" i="12"/>
  <c r="L27" i="12"/>
  <c r="M26" i="12"/>
  <c r="L26" i="12"/>
  <c r="M25" i="12"/>
  <c r="L25" i="12"/>
  <c r="M24" i="12"/>
  <c r="L24" i="12"/>
  <c r="M23" i="12"/>
  <c r="L23" i="12"/>
  <c r="M22" i="12"/>
  <c r="L22" i="12"/>
  <c r="M21" i="12"/>
  <c r="L21" i="12"/>
  <c r="M20" i="12"/>
  <c r="L20" i="12"/>
  <c r="M19" i="12"/>
  <c r="L19" i="12"/>
  <c r="M18" i="12"/>
  <c r="L18" i="12"/>
  <c r="M17" i="12"/>
  <c r="L17" i="12"/>
  <c r="M16" i="12"/>
  <c r="L16" i="12"/>
  <c r="M15" i="12"/>
  <c r="L15" i="12"/>
  <c r="M14" i="12"/>
  <c r="L14" i="12"/>
  <c r="M13" i="12"/>
  <c r="L13" i="12"/>
  <c r="M12" i="12"/>
  <c r="L12" i="12"/>
  <c r="M11" i="12"/>
  <c r="L11" i="12"/>
  <c r="M10" i="12"/>
  <c r="L10" i="12"/>
  <c r="M9" i="12"/>
  <c r="L9" i="12"/>
  <c r="M8" i="12"/>
  <c r="L8" i="12"/>
  <c r="M7" i="12"/>
  <c r="L7" i="12"/>
  <c r="M6" i="12"/>
  <c r="L6" i="12"/>
  <c r="M5" i="12"/>
  <c r="L5" i="12"/>
  <c r="M4" i="12"/>
  <c r="L4" i="12"/>
  <c r="M3" i="12"/>
  <c r="K28" i="11"/>
  <c r="J28" i="11"/>
  <c r="I28" i="11"/>
  <c r="H28" i="11"/>
  <c r="G28" i="11"/>
  <c r="F28" i="11"/>
  <c r="E28" i="11"/>
  <c r="M27" i="11"/>
  <c r="L27" i="11"/>
  <c r="M26" i="11"/>
  <c r="L26" i="11"/>
  <c r="M25" i="11"/>
  <c r="L25" i="11"/>
  <c r="M24" i="11"/>
  <c r="L24" i="11"/>
  <c r="M23" i="11"/>
  <c r="L23" i="11"/>
  <c r="M22" i="11"/>
  <c r="L22" i="11"/>
  <c r="M21" i="11"/>
  <c r="L21" i="11"/>
  <c r="M20" i="11"/>
  <c r="L20" i="11"/>
  <c r="M19" i="11"/>
  <c r="L19" i="11"/>
  <c r="M18" i="11"/>
  <c r="L18" i="11"/>
  <c r="M17" i="11"/>
  <c r="L17" i="11"/>
  <c r="M16" i="11"/>
  <c r="L16" i="11"/>
  <c r="M15" i="11"/>
  <c r="L15" i="11"/>
  <c r="M14" i="11"/>
  <c r="L14" i="11"/>
  <c r="M13" i="11"/>
  <c r="L13" i="11"/>
  <c r="M12" i="11"/>
  <c r="L12" i="11"/>
  <c r="M11" i="11"/>
  <c r="L11" i="11"/>
  <c r="M10" i="11"/>
  <c r="L10" i="11"/>
  <c r="M9" i="11"/>
  <c r="L9" i="11"/>
  <c r="M8" i="11"/>
  <c r="L8" i="11"/>
  <c r="M7" i="11"/>
  <c r="L7" i="11"/>
  <c r="M6" i="11"/>
  <c r="L6" i="11"/>
  <c r="M5" i="11"/>
  <c r="L5" i="11"/>
  <c r="M4" i="11"/>
  <c r="L4" i="11"/>
  <c r="L28" i="11" s="1"/>
  <c r="M3" i="11"/>
  <c r="M28" i="11" s="1"/>
  <c r="K25" i="10"/>
  <c r="J25" i="10"/>
  <c r="I25" i="10"/>
  <c r="H25" i="10"/>
  <c r="G25" i="10"/>
  <c r="F25" i="10"/>
  <c r="E25" i="10"/>
  <c r="M24" i="10"/>
  <c r="L24" i="10"/>
  <c r="M23" i="10"/>
  <c r="L23" i="10"/>
  <c r="M22" i="10"/>
  <c r="L22" i="10"/>
  <c r="M21" i="10"/>
  <c r="L21" i="10"/>
  <c r="M20" i="10"/>
  <c r="L20" i="10"/>
  <c r="M19" i="10"/>
  <c r="L19" i="10"/>
  <c r="M18" i="10"/>
  <c r="L18" i="10"/>
  <c r="M17" i="10"/>
  <c r="L17" i="10"/>
  <c r="M16" i="10"/>
  <c r="L16" i="10"/>
  <c r="M15" i="10"/>
  <c r="L15" i="10"/>
  <c r="M14" i="10"/>
  <c r="L14" i="10"/>
  <c r="M13" i="10"/>
  <c r="L13" i="10"/>
  <c r="M12" i="10"/>
  <c r="L12" i="10"/>
  <c r="M11" i="10"/>
  <c r="L11" i="10"/>
  <c r="M10" i="10"/>
  <c r="L10" i="10"/>
  <c r="M9" i="10"/>
  <c r="L9" i="10"/>
  <c r="M8" i="10"/>
  <c r="L8" i="10"/>
  <c r="M7" i="10"/>
  <c r="L7" i="10"/>
  <c r="M6" i="10"/>
  <c r="L6" i="10"/>
  <c r="M5" i="10"/>
  <c r="L5" i="10"/>
  <c r="M4" i="10"/>
  <c r="L4" i="10"/>
  <c r="L25" i="10" s="1"/>
  <c r="M3" i="10"/>
  <c r="M25" i="10" s="1"/>
  <c r="K17" i="9"/>
  <c r="J17" i="9"/>
  <c r="I17" i="9"/>
  <c r="H17" i="9"/>
  <c r="G17" i="9"/>
  <c r="F17" i="9"/>
  <c r="E17" i="9"/>
  <c r="M16" i="9"/>
  <c r="L16" i="9"/>
  <c r="M15" i="9"/>
  <c r="L15" i="9"/>
  <c r="M14" i="9"/>
  <c r="L14" i="9"/>
  <c r="M13" i="9"/>
  <c r="L13" i="9"/>
  <c r="M12" i="9"/>
  <c r="L12" i="9"/>
  <c r="M11" i="9"/>
  <c r="L11" i="9"/>
  <c r="M10" i="9"/>
  <c r="L10" i="9"/>
  <c r="M9" i="9"/>
  <c r="L9" i="9"/>
  <c r="M8" i="9"/>
  <c r="L8" i="9"/>
  <c r="M7" i="9"/>
  <c r="L7" i="9"/>
  <c r="M6" i="9"/>
  <c r="L6" i="9"/>
  <c r="M5" i="9"/>
  <c r="L5" i="9"/>
  <c r="M4" i="9"/>
  <c r="L4" i="9"/>
  <c r="L17" i="9" s="1"/>
  <c r="M3" i="9"/>
  <c r="M17" i="9" s="1"/>
  <c r="K19" i="8"/>
  <c r="J19" i="8"/>
  <c r="I19" i="8"/>
  <c r="H19" i="8"/>
  <c r="G19" i="8"/>
  <c r="F19" i="8"/>
  <c r="E19" i="8"/>
  <c r="M18" i="8"/>
  <c r="L18" i="8"/>
  <c r="M17" i="8"/>
  <c r="L17" i="8"/>
  <c r="M16" i="8"/>
  <c r="L16" i="8"/>
  <c r="M15" i="8"/>
  <c r="L15" i="8"/>
  <c r="M14" i="8"/>
  <c r="L14" i="8"/>
  <c r="M13" i="8"/>
  <c r="L13" i="8"/>
  <c r="M12" i="8"/>
  <c r="L12" i="8"/>
  <c r="M11" i="8"/>
  <c r="L11" i="8"/>
  <c r="M10" i="8"/>
  <c r="L10" i="8"/>
  <c r="M9" i="8"/>
  <c r="L9" i="8"/>
  <c r="M8" i="8"/>
  <c r="L8" i="8"/>
  <c r="M7" i="8"/>
  <c r="L7" i="8"/>
  <c r="M6" i="8"/>
  <c r="L6" i="8"/>
  <c r="M5" i="8"/>
  <c r="L5" i="8"/>
  <c r="M4" i="8"/>
  <c r="L4" i="8"/>
  <c r="M3" i="8"/>
  <c r="K20" i="7"/>
  <c r="J20" i="7"/>
  <c r="I20" i="7"/>
  <c r="H20" i="7"/>
  <c r="G20" i="7"/>
  <c r="F20" i="7"/>
  <c r="E20" i="7"/>
  <c r="M19" i="7"/>
  <c r="L19" i="7"/>
  <c r="M18" i="7"/>
  <c r="L18" i="7"/>
  <c r="M17" i="7"/>
  <c r="L17" i="7"/>
  <c r="M16" i="7"/>
  <c r="L16" i="7"/>
  <c r="M15" i="7"/>
  <c r="L15" i="7"/>
  <c r="M14" i="7"/>
  <c r="L14" i="7"/>
  <c r="M13" i="7"/>
  <c r="L13" i="7"/>
  <c r="M12" i="7"/>
  <c r="L12" i="7"/>
  <c r="M11" i="7"/>
  <c r="L11" i="7"/>
  <c r="M10" i="7"/>
  <c r="L10" i="7"/>
  <c r="M9" i="7"/>
  <c r="L9" i="7"/>
  <c r="M8" i="7"/>
  <c r="L8" i="7"/>
  <c r="M7" i="7"/>
  <c r="L7" i="7"/>
  <c r="M6" i="7"/>
  <c r="L6" i="7"/>
  <c r="M5" i="7"/>
  <c r="L5" i="7"/>
  <c r="M4" i="7"/>
  <c r="L4" i="7"/>
  <c r="M3" i="7"/>
  <c r="K26" i="6"/>
  <c r="J26" i="6"/>
  <c r="I26" i="6"/>
  <c r="H26" i="6"/>
  <c r="G26" i="6"/>
  <c r="F26" i="6"/>
  <c r="E26" i="6"/>
  <c r="M25" i="6"/>
  <c r="L25" i="6"/>
  <c r="M24" i="6"/>
  <c r="L24" i="6"/>
  <c r="M23" i="6"/>
  <c r="L23" i="6"/>
  <c r="M22" i="6"/>
  <c r="L22" i="6"/>
  <c r="M21" i="6"/>
  <c r="L21" i="6"/>
  <c r="M20" i="6"/>
  <c r="L20" i="6"/>
  <c r="M19" i="6"/>
  <c r="L19" i="6"/>
  <c r="M18" i="6"/>
  <c r="L18" i="6"/>
  <c r="M17" i="6"/>
  <c r="L17" i="6"/>
  <c r="M16" i="6"/>
  <c r="L16" i="6"/>
  <c r="M15" i="6"/>
  <c r="L15" i="6"/>
  <c r="M14" i="6"/>
  <c r="L14" i="6"/>
  <c r="M13" i="6"/>
  <c r="L13" i="6"/>
  <c r="M12" i="6"/>
  <c r="L12" i="6"/>
  <c r="M11" i="6"/>
  <c r="L11" i="6"/>
  <c r="M10" i="6"/>
  <c r="L10" i="6"/>
  <c r="M9" i="6"/>
  <c r="L9" i="6"/>
  <c r="M8" i="6"/>
  <c r="L8" i="6"/>
  <c r="M7" i="6"/>
  <c r="L7" i="6"/>
  <c r="M6" i="6"/>
  <c r="L6" i="6"/>
  <c r="M5" i="6"/>
  <c r="L5" i="6"/>
  <c r="M4" i="6"/>
  <c r="L4" i="6"/>
  <c r="M3" i="6"/>
  <c r="K26" i="5"/>
  <c r="J26" i="5"/>
  <c r="I26" i="5"/>
  <c r="H26" i="5"/>
  <c r="G26" i="5"/>
  <c r="F26" i="5"/>
  <c r="E26" i="5"/>
  <c r="M25" i="5"/>
  <c r="L25" i="5"/>
  <c r="M24" i="5"/>
  <c r="L24" i="5"/>
  <c r="M23" i="5"/>
  <c r="L23" i="5"/>
  <c r="M22" i="5"/>
  <c r="L22" i="5"/>
  <c r="M21" i="5"/>
  <c r="L21" i="5"/>
  <c r="M20" i="5"/>
  <c r="L20" i="5"/>
  <c r="M19" i="5"/>
  <c r="L19" i="5"/>
  <c r="M18" i="5"/>
  <c r="L18" i="5"/>
  <c r="M17" i="5"/>
  <c r="L17" i="5"/>
  <c r="M16" i="5"/>
  <c r="L16" i="5"/>
  <c r="M15" i="5"/>
  <c r="L15" i="5"/>
  <c r="M14" i="5"/>
  <c r="L14" i="5"/>
  <c r="M13" i="5"/>
  <c r="L13" i="5"/>
  <c r="M12" i="5"/>
  <c r="L12" i="5"/>
  <c r="M11" i="5"/>
  <c r="L11" i="5"/>
  <c r="M10" i="5"/>
  <c r="L10" i="5"/>
  <c r="M9" i="5"/>
  <c r="L9" i="5"/>
  <c r="M8" i="5"/>
  <c r="L8" i="5"/>
  <c r="M7" i="5"/>
  <c r="L7" i="5"/>
  <c r="M6" i="5"/>
  <c r="L6" i="5"/>
  <c r="M5" i="5"/>
  <c r="L5" i="5"/>
  <c r="M4" i="5"/>
  <c r="L4" i="5"/>
  <c r="M3" i="5"/>
  <c r="K16" i="4"/>
  <c r="J16" i="4"/>
  <c r="I16" i="4"/>
  <c r="H16" i="4"/>
  <c r="G16" i="4"/>
  <c r="F16" i="4"/>
  <c r="E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M8" i="4"/>
  <c r="L8" i="4"/>
  <c r="M7" i="4"/>
  <c r="L7" i="4"/>
  <c r="M6" i="4"/>
  <c r="L6" i="4"/>
  <c r="M5" i="4"/>
  <c r="L5" i="4"/>
  <c r="M4" i="4"/>
  <c r="L4" i="4"/>
  <c r="M3" i="4"/>
  <c r="K23" i="3"/>
  <c r="J23" i="3"/>
  <c r="I23" i="3"/>
  <c r="H23" i="3"/>
  <c r="G23" i="3"/>
  <c r="F23" i="3"/>
  <c r="E23" i="3"/>
  <c r="M22" i="3"/>
  <c r="L22" i="3"/>
  <c r="M21" i="3"/>
  <c r="L21" i="3"/>
  <c r="M20" i="3"/>
  <c r="L20" i="3"/>
  <c r="M19" i="3"/>
  <c r="L19" i="3"/>
  <c r="M18" i="3"/>
  <c r="L18" i="3"/>
  <c r="M17" i="3"/>
  <c r="L17" i="3"/>
  <c r="M16" i="3"/>
  <c r="L16" i="3"/>
  <c r="M15" i="3"/>
  <c r="L15" i="3"/>
  <c r="M14" i="3"/>
  <c r="L14" i="3"/>
  <c r="M13" i="3"/>
  <c r="L13" i="3"/>
  <c r="M12" i="3"/>
  <c r="L12" i="3"/>
  <c r="M11" i="3"/>
  <c r="L11" i="3"/>
  <c r="M10" i="3"/>
  <c r="L10" i="3"/>
  <c r="M9" i="3"/>
  <c r="L9" i="3"/>
  <c r="M8" i="3"/>
  <c r="L8" i="3"/>
  <c r="M7" i="3"/>
  <c r="L7" i="3"/>
  <c r="M6" i="3"/>
  <c r="L6" i="3"/>
  <c r="M5" i="3"/>
  <c r="L5" i="3"/>
  <c r="M4" i="3"/>
  <c r="L4" i="3"/>
  <c r="M3" i="3"/>
  <c r="K21" i="2"/>
  <c r="J21" i="2"/>
  <c r="I21" i="2"/>
  <c r="H21" i="2"/>
  <c r="G21" i="2"/>
  <c r="F21" i="2"/>
  <c r="E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L14" i="2"/>
  <c r="M13" i="2"/>
  <c r="L13" i="2"/>
  <c r="M12" i="2"/>
  <c r="L12" i="2"/>
  <c r="M11" i="2"/>
  <c r="L11" i="2"/>
  <c r="M10" i="2"/>
  <c r="L10" i="2"/>
  <c r="M9" i="2"/>
  <c r="L9" i="2"/>
  <c r="M8" i="2"/>
  <c r="L8" i="2"/>
  <c r="M7" i="2"/>
  <c r="L7" i="2"/>
  <c r="M6" i="2"/>
  <c r="L6" i="2"/>
  <c r="M5" i="2"/>
  <c r="L5" i="2"/>
  <c r="M4" i="2"/>
  <c r="L4" i="2"/>
  <c r="M3" i="2"/>
  <c r="K30" i="1"/>
  <c r="J30" i="1"/>
  <c r="I30" i="1"/>
  <c r="H30" i="1"/>
  <c r="G30" i="1"/>
  <c r="F30" i="1"/>
  <c r="E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M32" i="12" l="1"/>
  <c r="L32" i="12"/>
  <c r="M19" i="8"/>
  <c r="L19" i="8"/>
  <c r="M20" i="7"/>
  <c r="L20" i="7"/>
  <c r="M26" i="6"/>
  <c r="L26" i="6"/>
  <c r="L26" i="5"/>
  <c r="M26" i="5"/>
  <c r="M16" i="4"/>
  <c r="L16" i="4"/>
  <c r="M23" i="3"/>
  <c r="L23" i="3"/>
  <c r="M21" i="2"/>
  <c r="L21" i="2"/>
  <c r="M30" i="1"/>
  <c r="L30" i="1"/>
</calcChain>
</file>

<file path=xl/sharedStrings.xml><?xml version="1.0" encoding="utf-8"?>
<sst xmlns="http://schemas.openxmlformats.org/spreadsheetml/2006/main" count="717" uniqueCount="260">
  <si>
    <t>USCITE DEL MESE DI GENNAIO 2023</t>
  </si>
  <si>
    <t>Tipo</t>
  </si>
  <si>
    <t>Ricavi</t>
  </si>
  <si>
    <t>B1.1 B1.3</t>
  </si>
  <si>
    <t>B1.4 B1.5</t>
  </si>
  <si>
    <t>B2.1</t>
  </si>
  <si>
    <t>B2.2</t>
  </si>
  <si>
    <t>B1.2 B2.3</t>
  </si>
  <si>
    <t>B2.4</t>
  </si>
  <si>
    <t>USCITE</t>
  </si>
  <si>
    <t>CASSA</t>
  </si>
  <si>
    <t>Att.Cons.</t>
  </si>
  <si>
    <t>Eventi</t>
  </si>
  <si>
    <t>Lavoro Interinale</t>
  </si>
  <si>
    <t>Sede + spese gestione</t>
  </si>
  <si>
    <t>Consulenti Varie + assicurazioni</t>
  </si>
  <si>
    <t>Oneri Fin. e bancari</t>
  </si>
  <si>
    <t>C. Disciplina</t>
  </si>
  <si>
    <t>BANCA</t>
  </si>
  <si>
    <t>C</t>
  </si>
  <si>
    <t>IMPOSTA BOLLO BANCA</t>
  </si>
  <si>
    <t>B</t>
  </si>
  <si>
    <t>SANZENI ALEX FT 1/001 DEL 02/01/2023 DOCENZA CORSI</t>
  </si>
  <si>
    <t>LAURELLI CARLA RIMBORSO SPESE DA LUG A DIC 2022 CDT</t>
  </si>
  <si>
    <t>TRENITALIA FT 4600102654 DAEL 31/12 BIGLIETTI MI-ROMA-MI</t>
  </si>
  <si>
    <t>PEROTTI ROBERTO FT FPA 2/22 31/12/2022 RIMB SPESE VARIABILI</t>
  </si>
  <si>
    <t>EDENRED ITALIA TICKET REST GENN FEBB</t>
  </si>
  <si>
    <t>STUDIO TECNICO STROPELLI FT 1/001 RIMBORSO SPESE VARIAILI CDT</t>
  </si>
  <si>
    <t>IMP BOLLO SU DEPOSITO +COMM TENUTA TITOLI</t>
  </si>
  <si>
    <t>ADD CARTA NEXI</t>
  </si>
  <si>
    <t>TARI 2021 PAGO PA</t>
  </si>
  <si>
    <t>DOTTI NICOLETTA NOTA DEL 09/01 SUPPORTO RPCT</t>
  </si>
  <si>
    <t>BAROZZI ANNALIA RIMB SPESE LUG A DIC 2022 CDT</t>
  </si>
  <si>
    <t>RAGOSTA GIUSEPPE FT 5/FE ACCONTO ATTIV ADDETTO STAMPA</t>
  </si>
  <si>
    <t>CITTERIO MASSIMO FT 4 EMOLUMENTO REVISORE CONTI SALDO</t>
  </si>
  <si>
    <t>SANJUST CARLO FT 4_2023 MANUTENZIONE PERIODICA POSTAZ PC</t>
  </si>
  <si>
    <t>INU ADESIONE CAMPAGNA ASSOCIATIVA 2023</t>
  </si>
  <si>
    <t>F24 VERSAMENTO IVA SU FT DICEMBRE</t>
  </si>
  <si>
    <t>F24 VERSAMENTO R.A. SU FT DICEMBRE</t>
  </si>
  <si>
    <t>FASTWEB FT M002246197 CANONE GENNAIO</t>
  </si>
  <si>
    <t>SYNERGIE ITALIA FT  FTE2293482 DEL 31/12/2022</t>
  </si>
  <si>
    <t>A2A ENERGIA FT 823500000007 DEL 13/01/2023</t>
  </si>
  <si>
    <t>BANCA POPOLARE SONDRIO FT 432/FE/2023 CONSERVAZIONE F.E.</t>
  </si>
  <si>
    <t>BAROZZI ANNALIA FT 1/001 RIMB SPESE VARIABILI CDT</t>
  </si>
  <si>
    <t xml:space="preserve">SPESE BANCARIE BONIFICI </t>
  </si>
  <si>
    <t>USCITE DEL MESE DI FEBBRAIO 2023</t>
  </si>
  <si>
    <t>ITALRISCOSSIONI FT 23/E COSTO SINGOLO IUV</t>
  </si>
  <si>
    <t>ASSINORD AVVISO 094018364 RC PATRIMONIALE</t>
  </si>
  <si>
    <t>MONDOFFICE FT P0024741 DEL 16/12/2022</t>
  </si>
  <si>
    <t>ADDEBITO NEXI  ZOOM</t>
  </si>
  <si>
    <t xml:space="preserve">SYNERGIE ITALIA FT FTE2303271 DEL 31/01/2023 </t>
  </si>
  <si>
    <t>SANJUST FT 7_2023 INSTALLAZIONE CONFIGURAZ NUOVO SERVER</t>
  </si>
  <si>
    <t>IMPA SERVICE FATTPA 1_23 PULIZIE GENNAIO</t>
  </si>
  <si>
    <t>SAGAPAO FT 100079 DEL 13/02 ACCONTO ORDINE GADGET</t>
  </si>
  <si>
    <t>F24 IVA SU FT PAGATE A GENNAIO</t>
  </si>
  <si>
    <t>F24 R.A. SU FT PAGATE A GENNAIO</t>
  </si>
  <si>
    <t>EDENRED TICKET REST MARZO APRILE</t>
  </si>
  <si>
    <t xml:space="preserve">LEGISLAZIONE TECNICA FT 152/PA/2023 RINNOVO ABBONAM BOLLETTINO </t>
  </si>
  <si>
    <t>FASTWEB FT M003383206 CANONE TELEF</t>
  </si>
  <si>
    <t>SILAQ  FT 58/500 VISITA IDONEITA' DIPENDENTE</t>
  </si>
  <si>
    <t>SILAQ FT 426/100 USCITA MEDICO</t>
  </si>
  <si>
    <t>CANONE LOCAZIONE DAL 01/04 AL 30/04/2023</t>
  </si>
  <si>
    <t>SPESE BANCARIE BONIFICI - ADDEBITI UTENZE  - IMPOSTA BOLLO</t>
  </si>
  <si>
    <t>USCITE DEL MESE DI MARZO 2023</t>
  </si>
  <si>
    <t>CO.T.A.L.SOC.COOP FT 003159/FE ACQUA IN BOTTIGLIA</t>
  </si>
  <si>
    <t xml:space="preserve">IMPA SERVICE FT 2-23 PULIZIE MESE FEBBRAIO </t>
  </si>
  <si>
    <t>SAGAPAO FT 100117 SALDO ORDINE MATERIALE-GADGET PER CORSI</t>
  </si>
  <si>
    <t>SANJUST FT 9-2023 AGGIORNAMENTO SERVER</t>
  </si>
  <si>
    <t>CALIENDO VITTORIO FT 1/002 CONSUL GENN FEBBR</t>
  </si>
  <si>
    <t>RHP FT FPA1/23 SOGGIORNO ROMA</t>
  </si>
  <si>
    <t>ADDEBITO NEXI PER ZOOM</t>
  </si>
  <si>
    <t>F24 IVA FT PAGATE FEBBRAIO</t>
  </si>
  <si>
    <t>ITALRISCOSSIONI FT 89/E GESTIONE QUOTE PAGOPA</t>
  </si>
  <si>
    <t xml:space="preserve">LAGONEGRO ANNA PARCELLA 10-2023 CONSULENZA </t>
  </si>
  <si>
    <t>A2A ENERGIA FT 823500000070 DEL 14/03</t>
  </si>
  <si>
    <t>SYNERGIE ITALIA FT FTE2311038 DEL 28/02 SOMMINISTR LAV FEBBRAIO</t>
  </si>
  <si>
    <t>RICOH ITALIA FT 239203171 DEL 09/01 CANONE</t>
  </si>
  <si>
    <t>REGISTER FT 6223091080 DEL 18/02 CASELLE PEC+ ALTRO</t>
  </si>
  <si>
    <t>ESPRESSO SERVICE FT 4/PA SOMMINISTRAZIONE BEVANDE CALDE</t>
  </si>
  <si>
    <t xml:space="preserve">FASTWEB FT M008405237 </t>
  </si>
  <si>
    <t>IMPA SERVICE FT FATTPA 3-23 PULIZIE MESE MARZO</t>
  </si>
  <si>
    <t>MARKETING MULTIMEDIA FT 5/EL SALDO STRALCIO CONTENZ</t>
  </si>
  <si>
    <t>ADDEBITI BANCARI</t>
  </si>
  <si>
    <t>USCITE DEL MESE DI APRILE 2023</t>
  </si>
  <si>
    <t>NEATEK SOFTWARE FATTPA 90_23 DEL 02/04 PROTOCOLLO ELETTRONICO</t>
  </si>
  <si>
    <t>SYNERGIE ITALIA FTE2318835 DEL 31/3 CONTRIB EX ART 5 L196/97 GENNAIO</t>
  </si>
  <si>
    <t>SYNERGIE ITALIA FTE2318836 DEL 31/3 CONTRIB EX ART 5 L196/97 FEBBRAIO</t>
  </si>
  <si>
    <t>RAGOSTA GIUSEPPE FT 13/FE DEL 3/04 ACCONTO ATT. ADDETTO STAMPA</t>
  </si>
  <si>
    <t>TRENITALIA FT 4600020112 DEL 28/02 BIGLIETTI MI-ROMA-MI CDP</t>
  </si>
  <si>
    <t>ADDEBITO CARTA PER ZOOM</t>
  </si>
  <si>
    <t>F.24 RIT ACCONTO SU FATTURE PAGATE A MARZO</t>
  </si>
  <si>
    <t>F24 IVA SU FATTURE PAGATE A MARZO</t>
  </si>
  <si>
    <t>FASTWEB FT M010001542 CANONE APRILE FISSO + MOBILE</t>
  </si>
  <si>
    <t>POLIMI FT E204-72 AULA LECCO PER ASSEMBLEA - PAGOPA</t>
  </si>
  <si>
    <t>COMMISSIONI BANCARIE</t>
  </si>
  <si>
    <t xml:space="preserve">SYNERGIE ITALIA FTE2318837 DEL 31/3 SOMMINSTR LAV </t>
  </si>
  <si>
    <t>USCITE DEL MESE DI MAGGIO 2023</t>
  </si>
  <si>
    <t>EDENRED ITALIA ft N04457 ticket rest  maggio giugno</t>
  </si>
  <si>
    <t>BLITZ SERVICE  ft 720 Emissione Smart Card</t>
  </si>
  <si>
    <t>ROTA MATTEO P rimborso corso AEDES delibera 38 del 14/04/2023</t>
  </si>
  <si>
    <t>VITALE GIULIO rimborso corso AEDES delibera 38 del 14/04/2023</t>
  </si>
  <si>
    <t>CORRADINI ALBERTO rimborso corso AEDES delibera 38 del 14/04/2023</t>
  </si>
  <si>
    <t>IMPA SERVICE ft FATTPA 4_23 pulizie mese aprile</t>
  </si>
  <si>
    <t>LUCILLA DE BLASIO canone locazione dal 01/05 al 31/07 + acconto spese cond</t>
  </si>
  <si>
    <t>PUNTO SISTEMI ft 001542323018 antivirus Eset Protect Adv 4 utenze sc. 15/04/2024</t>
  </si>
  <si>
    <t>COMUNE DI ISEO Tesoreria stato ft 27/4/1 uso sala civica per corso 18/05 Iseo</t>
  </si>
  <si>
    <t>Addebito su Carta per ZOOM ft INV202235345 del 15/05</t>
  </si>
  <si>
    <t>F24 IVA di fatture pagate ad aprile</t>
  </si>
  <si>
    <t>LA BOTTEGA DEL TIMBRO ft 292 del 10/05 fornitura 21 timbri</t>
  </si>
  <si>
    <t>CALIENDO VITTORIO ft 3/002 del 16/05 consulenza fisc mar-apr 2023</t>
  </si>
  <si>
    <t>ANITECPA ETS ft 29-2023 fondo occas liberali per convegno CR del 26/05</t>
  </si>
  <si>
    <t>ARUBA pagam. Paypal conservazione protocollo e DocFly</t>
  </si>
  <si>
    <t>FASTWEB ft M013735528 canone + ricarica mobile maggio</t>
  </si>
  <si>
    <t>SILAQ ft 4246/100 del 17/04 Soluzioe Silver + incarico RSPP</t>
  </si>
  <si>
    <t>ITALRISCOSSIONI ft 182/E gestione quote Pagopa</t>
  </si>
  <si>
    <t>SYNERGIE IT ft FTE2327566 del 30/04 somministraz lavoro aprile</t>
  </si>
  <si>
    <t>REGISTER ft 6223186588 del 17/4 rinnovo dominio Geolomb+1 indir email pro 2 GB</t>
  </si>
  <si>
    <t xml:space="preserve">spese bancarie </t>
  </si>
  <si>
    <t>USCITE DEL MESE DI GIUGNO 2023</t>
  </si>
  <si>
    <t>A2A ENERGIA ft 823500000188 del 15/05 fornit marzo aprile</t>
  </si>
  <si>
    <t>IMPA  ft FATTPA 5_23 del 24/05 pulizie mese maggio</t>
  </si>
  <si>
    <t>BASE GRAPHIC MANAGEM FT 147 locandine poster schede evento Uninsubria VA</t>
  </si>
  <si>
    <t>PANETTERIE COLOMBO &amp; MARZOLI ft 62 del 24/05 catering evento Uninsubria VA</t>
  </si>
  <si>
    <t>CO.T.A.L.SOC.COOP. Ft 009817/FE del 31/05 acqua in bottiglia</t>
  </si>
  <si>
    <t>SERVERPLAN ft 40884/2023 del 12/5 Enterprise Linux 100GB per FAD geolomb.it</t>
  </si>
  <si>
    <t>addebito carta ft 751/2023 hotel Capolago Varese</t>
  </si>
  <si>
    <t>addebito carta ZOOM ft INV202235345 del 15/05</t>
  </si>
  <si>
    <t>SYNERGIE ft FTE2336409 del 31/05 comprens contributo ex art 5 L196/197 maggio</t>
  </si>
  <si>
    <t>NEBTECH ft 6PA del 13/06 revisione e modifica software Gestione Geologi</t>
  </si>
  <si>
    <t>F24 R.A. fatture saldate a maggio</t>
  </si>
  <si>
    <t>F24 IVA fatture saldate a maggio</t>
  </si>
  <si>
    <t>LAGONEGRO ft 17-2023 consulenza trim 16/03 al 15/06 da convenzione</t>
  </si>
  <si>
    <t>FASTWEB ft M016202609 canone business class giugno</t>
  </si>
  <si>
    <t>REGISTER ft 6223224322 soluzione Hosting Business per dominio SMPT Autenticato</t>
  </si>
  <si>
    <t>RICOH ft 239244172 canone periodo dal 01/04 al 30/06/2023</t>
  </si>
  <si>
    <t>Tesoria stato UNIMI ft VFE00-2949-28 aula corso Droni 28 aprile 2023</t>
  </si>
  <si>
    <t>EDENRED ft N04645  Buoni pasto Ticket Restaurant</t>
  </si>
  <si>
    <t>RICOH ft 239250970 costo copie bn e colore</t>
  </si>
  <si>
    <t>LAGONEGRO ft 18-2023 docenza corso CTU del 22/06/2023</t>
  </si>
  <si>
    <t xml:space="preserve">SANJUST CARLO A ft 20-2023 manutenzione periodica 2 trim </t>
  </si>
  <si>
    <t>SPESE BANCARIE</t>
  </si>
  <si>
    <t>USCITE DEL MESE DI LUGLIO 2023</t>
  </si>
  <si>
    <t>IMPA SERVICE FATTPA 6_23 DEL 30/06 PULIZIE MESE DI GIUGNO</t>
  </si>
  <si>
    <t>CPS FT 00364 del 28/06 -  26 tesserini</t>
  </si>
  <si>
    <t>DM SOLUZIONI FT 135 del 29/06/2023 contratto annuale seerv uff transiz digitale</t>
  </si>
  <si>
    <t>VITTORIO CALIENDO ft 4/002 del 03/07 consulenza fisc amm cont mag-giu 2023</t>
  </si>
  <si>
    <t>BOTTEGA DEL TIMBRO ft 389 del 30/06 2 timbri</t>
  </si>
  <si>
    <t>RAGOSTA GIUSEPPE ft 22/FE del 04/07add stampa da febbraio a giugno</t>
  </si>
  <si>
    <t xml:space="preserve">TARI 2020 - PAGOPA </t>
  </si>
  <si>
    <t>F24 VERS IVA SU FT DI GIUGNO</t>
  </si>
  <si>
    <t>F24 VERS R.A. SU FT GIUGNO</t>
  </si>
  <si>
    <t>FASTWEB ft M021909321 canone telefono luglio + mobile</t>
  </si>
  <si>
    <t>SYNERGIE IT ft FTE2345066 del 30/06 somministraz lavoro giugno</t>
  </si>
  <si>
    <t>SILAQ CONSULTING ft 7118/100 del 30/06 valutazione rischio incendio</t>
  </si>
  <si>
    <t>TRENITALIA ft 4600064127 del 06/07 biglietti traffico nazionale</t>
  </si>
  <si>
    <t>A2A ENERGIA ft 823500000818 del 10/07 fornit elettr magg-giugno</t>
  </si>
  <si>
    <t>spese bancarie - bollo - nexi -</t>
  </si>
  <si>
    <t>USCITE DEL MESE DI AGOSTO 2023</t>
  </si>
  <si>
    <t>PRETE LUCA NOTA DEL 13/7 PROGETTAZ E REALIZZ PORTALE OGL</t>
  </si>
  <si>
    <t>MIANO CHIARA NOTA DEL 13/7 PROGETTAZ E REALIZZ PORTALE OGL</t>
  </si>
  <si>
    <t>BIAGGI MARCO NOTA DEL 13/7 PROGETTAZ E REALIZZ PORTALE OGL</t>
  </si>
  <si>
    <t>GRIFFINI EMANUELE V NOTA DEL 13/7 PROGETTAZ E REALIZZ PORTALE OGL</t>
  </si>
  <si>
    <t>DE BLASIO LUCILLA CANONE LOCAZ DAL 01_08 AL 31_10_2023</t>
  </si>
  <si>
    <t>RAGOSTA GIUSEPPE FT 25/FE SALDO ATTIV. ADDETTO STAMPA 2023</t>
  </si>
  <si>
    <t>FUMAGALLI MARCO PROFORMA 96 DEL 19/06 NOMINA DPO ACCONTO</t>
  </si>
  <si>
    <t>CLUB HOTEL PRENOTAZIONE BN40990 2 CAMERE CORSO 28/09</t>
  </si>
  <si>
    <t>FASTWEB FT M024378515 DEL 01/08 CANONE TELEF AGOSTO</t>
  </si>
  <si>
    <t>SYNERGIE FT FTE2354568 DEL 31/07 SOMMINISTR LAV LUGLIO</t>
  </si>
  <si>
    <t>RICOH ITALIA FT 239292099 DEL 09/07 COPIE</t>
  </si>
  <si>
    <t>RICOH ITALIA FT 239285653 DEL 09/07 CANONE NOLEGGIO LUG-AGO-SETT</t>
  </si>
  <si>
    <t>F24 IVA SU FT PAGATE A LUGLIO</t>
  </si>
  <si>
    <t>F24 R.A. SU FT PAGATE A LUGLIO</t>
  </si>
  <si>
    <t>USCITE DEL MESE DI SETTEMBRE 2023</t>
  </si>
  <si>
    <t>IMPASERVICE FATTPA 7_23 PULIZIE LUGLIO E AGOSTO</t>
  </si>
  <si>
    <t>EDENRED CODICE CLIENTE TICKET REST SETT OTT</t>
  </si>
  <si>
    <t>F24 VERSAMENTO IVA SU FT PAGATE AGOSTO</t>
  </si>
  <si>
    <t>F24 VERSAMENTO R.A. SU FT PAGATE AD AGOSTO</t>
  </si>
  <si>
    <t>FASTWEB FT M026704057 CANONE SETTEMBRE</t>
  </si>
  <si>
    <t>HANGAR TECHNOLOGIES FT 958 DEL 15/09 BENI CONSUMABILI SEDE</t>
  </si>
  <si>
    <t>LAGONEGRO ANNA PARCELLA 27-2023 CONSULENZA DA CONVENZIONE GIU SET</t>
  </si>
  <si>
    <t>SYNERGIE ITALIA FTE2362749 DEL 31/08 SOMMINISTRAZ LAVORO AGOSTO</t>
  </si>
  <si>
    <t xml:space="preserve">MONDOFFICE FT P0029070 DEL 13/09 CANCELLERIA - PENNE </t>
  </si>
  <si>
    <t>A2A ENERGIA FT  823500001763 DEL 08/09 FORNIT. LUG AGOSTO</t>
  </si>
  <si>
    <t>LA BOTTEGA DEL TIMBRO FT 518 DEL 22/09 5 TIMBRI</t>
  </si>
  <si>
    <t>DE MARCO LEONARDO FT 64/00 DEL 22/09 3 PERNOTTAMENTI LONGARONE</t>
  </si>
  <si>
    <t>VITTORIO CALIENDO FT 6/002 DEL 04/09 CONSULENZA LUG E AGO</t>
  </si>
  <si>
    <t>USCITE DEL MESE DI OTTOBRE 2023</t>
  </si>
  <si>
    <t>CONSOFTWARE TEAM FT FCC/1289 RINNOVO CONTRATTO MICROSOFT 1 PC</t>
  </si>
  <si>
    <t>IMPA SERVICE FATTPA 8_23 PULIZIE MESE SETTEMBRE</t>
  </si>
  <si>
    <t>CO.T.A.L. SOC.COOP.FT 017669/FE DEL 30_09_2023 ACQUA IN BOTTIGLIA</t>
  </si>
  <si>
    <t>LAGONEGRO ANNA PARCELLA 31-2023 DEL 02_10_2023 RELATORE CORSO DEL 28/09</t>
  </si>
  <si>
    <t>REGISTER FT 6223390714 DEL 13_09_2023 SOLUZIONE HOSTIN + INVII EMAIL</t>
  </si>
  <si>
    <t>GRAPHIDEA Srl FT25/PA DEL 27_09_2023 STAMPE CORSO TESSERINI</t>
  </si>
  <si>
    <t>F24 IVA SU FATTURE PAGATE A SETTEMBRE</t>
  </si>
  <si>
    <t>F24 R.A. SU FATTURE PAGATE A SETTEMBRE</t>
  </si>
  <si>
    <t>PAGOPA AL COMUNE DI MILANO TARI 2023</t>
  </si>
  <si>
    <t>DE MARON EGIDIO RIMB SPESE DA GENNA SETT. 2023 PER CDT</t>
  </si>
  <si>
    <t>BAROZZI ANNALIA RIMBORSO SPESE DA GENNAIO A SETTEMBRE 2023 CDT</t>
  </si>
  <si>
    <t>LAURELLI CARLA RIMBORSO SPESE DA GENNAIO A SETTEMBRE 2023 CDT</t>
  </si>
  <si>
    <t>RAGOSTA GIUSEPPE RIMBORSO SPESE PER TRASFERTA DEL 28_09 CORSO MI</t>
  </si>
  <si>
    <t>ESPRESSO SERVICE  FT 22/PA DEL 30-09 SOMMINISTRAZIONE BEVANDE CALDE</t>
  </si>
  <si>
    <t>FASTWEB 2023- FT M031510484</t>
  </si>
  <si>
    <t>SYNERGIE ITALIA FT FTE2371604 DEL 30/09 SOMMINISTRAZIONE LAVORO SETTEMBRE</t>
  </si>
  <si>
    <t>DE MARON EGIDIO FT 11/FE/2023 DEL 24_10_2023 RIMB SPESE VARIABILI CDT</t>
  </si>
  <si>
    <t xml:space="preserve">EDENRED ITALIA TICKET REST FTN04896 </t>
  </si>
  <si>
    <t>BAROZZI ANNALIA FT 5/001 DEL 24_10_2023 RIMB SPESE VARIABILI</t>
  </si>
  <si>
    <t>STUDIO TECNICO IG STROPENI LAURELLI FT 38/001 DEL 24_10_2023 RIMB SPESE VAR</t>
  </si>
  <si>
    <t>USCITE DEL MESE DI NOVEMBRE 2023</t>
  </si>
  <si>
    <t>CALIENDO FT 8/002 DEL 31/10/2023 CONTAB SETT OTT 2023</t>
  </si>
  <si>
    <t>CITTERIO  FT 130 DEL 02/11/2023 EMOLUMENTO REVISORE CONTI ACCONTO 2023</t>
  </si>
  <si>
    <t>TRENITALIA FT 4600092608 DEL 30/09 12 BIGLIETTI NAZIONALI</t>
  </si>
  <si>
    <t>JAM &amp; CO FT 3107/A DEL 8/11/2023 PERNOTTAMENTO 2 CON PER CDP ROMA</t>
  </si>
  <si>
    <t>IMPA SERVICE FT FATTPA 9_23 DEL 01/11 PULIZIE MESE OTTOBRE</t>
  </si>
  <si>
    <t>CONSOFTWARE FT FCC/1376 DEL 27/10 RINNOVO CONTRATTO LICENZE MICROSOFT 365</t>
  </si>
  <si>
    <t>LUCILLA DE BLASIO LOCAZIONE DAL 01/11/2023 AL 31/01/2024</t>
  </si>
  <si>
    <t>FAST FT 504 DEL 09/11 NOLEGGIO AULA MAGGIORE+ VIEDOAUDIO CONVEGNO 28/09</t>
  </si>
  <si>
    <t>TRENITALIA FT 4600104240 DEL 31/10/ 4 BIGLIETTI NAZIONALI MI-ROMA-MI CDP</t>
  </si>
  <si>
    <t>RICOH ITALIA FT 239324407 DEL 07/10CANONE NOLEGGIO DAL 01/10 AL 21/12/2023</t>
  </si>
  <si>
    <t>RICOH ITALIA FT 239333454 DEL 07/10 COPIE BN E COLORE DAL 01/07 AL 30/09/2023</t>
  </si>
  <si>
    <t>SYNERGIE ITALIA FT FTE2380370 DEL 31/10/2023 SOMMINISTRAZIONE LAV TEMP OTTOBRE</t>
  </si>
  <si>
    <t xml:space="preserve">ASSOCIAZ SOMS CONTRIBUTO SOLIDALE PER USO SALONE PER ASSEMBLEA PR VIGGIU' </t>
  </si>
  <si>
    <t>ESQUILINO HOTEL PRENOTAZIONE STANZA ROMA PER CORSO RADON</t>
  </si>
  <si>
    <t>F24 PAGAMENTO R.A SU FT DI OTTOBRE</t>
  </si>
  <si>
    <t>F24 PAGAMENTO IVA SU FT DI OTTOBRE</t>
  </si>
  <si>
    <t>FASTWEB FT M032867786 CANONE TEL + MOB NOVEMBRE</t>
  </si>
  <si>
    <t>ESQUILINO HOTEL FT FPA 1/23 DEL 24/11 STANZA ROMA PER CORSO RADON</t>
  </si>
  <si>
    <t xml:space="preserve">A2A ENERGIA FT 823500004811 DEL 16/11 FORNITURA ELETTR SETTEMBRE OTTOBRE </t>
  </si>
  <si>
    <t xml:space="preserve">HOTEL ROVERETO FT 1508 DEL 29/11 PERNOTTAMENTO CONSIGLIERE PER EVENTO </t>
  </si>
  <si>
    <t>FONDAZIONE MUSEO CIVICO ROVERETO FT 30 MPA SOST PER ORGANIZ  WORKSHOP</t>
  </si>
  <si>
    <t>GRAPHIDEA  FT 4826 DEL 27/11 STAMPA 5 TESSERINI</t>
  </si>
  <si>
    <t>Addebiti su carta Nexi ( Zoom per vwebinar  - 3 volumi Legislazione Tecnica)</t>
  </si>
  <si>
    <t xml:space="preserve">spese bancarie - bollo </t>
  </si>
  <si>
    <t>USCITE DEL MESE DI DICEMBRE 2023</t>
  </si>
  <si>
    <t xml:space="preserve">ADDEBITO CARTA spese novembre Piattaforma Zoom invoice INV227511775 </t>
  </si>
  <si>
    <t xml:space="preserve">ADDEBITO CARTA spese novembre  DELL computer FT 8402893072 </t>
  </si>
  <si>
    <t>ADDEBITO CARTA spese novembre IUBENDA per privacy FT 2023/278109</t>
  </si>
  <si>
    <t>ADDEBITO CARTA spese novembre Catering corso a Viggiù</t>
  </si>
  <si>
    <t>F24 INAIL</t>
  </si>
  <si>
    <t>F24 VERSAMENTO R.A.su fatture saldate a novembre</t>
  </si>
  <si>
    <t>F24 VERSAMENTO IVA su fatture saldate a novembre</t>
  </si>
  <si>
    <t>FASTWEB ft M035757984 del 1/12/2023 canone Business Class + mobile</t>
  </si>
  <si>
    <t>DE MARON rimborso spese da ott a dicembre 2023 attività CDT</t>
  </si>
  <si>
    <t>ZAINA Gilberto rimborso spese attività istituzionali settembre 2023</t>
  </si>
  <si>
    <t>AVV LAGONEGRO parcella 38-2023 del 18/12 docenza corso Professione Geologo</t>
  </si>
  <si>
    <t>SYNERGIE ft FTE2388920 del 30/11 somministrazione lavoro  2 persone</t>
  </si>
  <si>
    <t>LAURELLI CARLA rimborso spese da ott a dicembre 2023 attività CDT</t>
  </si>
  <si>
    <t>BIAGGI MARCO Nota del 5/12 manutenzione ordinaria del portale da dicembre 2022</t>
  </si>
  <si>
    <t>NEBTECH  ft 15PA rinnovo canone annuale assistenza e licenza gestionale geologi</t>
  </si>
  <si>
    <t>AVV LAGONEGRO parcella 37-2023 del 18/12 Consulenza come da convenzione</t>
  </si>
  <si>
    <t>REGISTER ft 6333498812 casella PEC unica 5GB per dominio Geolomb</t>
  </si>
  <si>
    <t>VITTORIO CALIENDO ft 10/002 del 04/12 consulenza amministrat nov. Dic. 2026</t>
  </si>
  <si>
    <t>GRIFFINI E Nota del 5/12 manutenzione ordinaria del portale da dicembre 2022</t>
  </si>
  <si>
    <t>BAROZZI ANNALIA rimborso spese da ott a dicembre 2023 attività CDT</t>
  </si>
  <si>
    <t>SANTAMBROGIO SERGIO rimborso spese attività istituzionali ottobre</t>
  </si>
  <si>
    <t>TRENITALIA ft 4600115767 del 30/11 4 biglietti nazionali</t>
  </si>
  <si>
    <t>DE MARON ft 13FE/2023 rmborso spese variabili attività CDT</t>
  </si>
  <si>
    <t>RAVASI FEDERICA rimborso spese attività istituzionali da settembre</t>
  </si>
  <si>
    <t>CPS ft 00689 del 27/12 stampa tesserini</t>
  </si>
  <si>
    <t>RAGOSTA GIUSEPPE  rimborso spese trasferta evento Radon Roma</t>
  </si>
  <si>
    <t xml:space="preserve">ASSICATALANI Polizza ordine dei geologi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</si>
</sst>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0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top" wrapText="1"/>
    </xf>
    <xf numFmtId="4" fontId="0" fillId="0" borderId="0" xfId="0" applyNumberFormat="1"/>
    <xf numFmtId="0" fontId="0" fillId="0" borderId="2" xfId="0" applyBorder="1"/>
    <xf numFmtId="4" fontId="2" fillId="0" borderId="1" xfId="0" applyNumberFormat="1" applyFont="1" applyBorder="1"/>
    <xf numFmtId="164" fontId="0" fillId="0" borderId="0" xfId="0" applyNumberFormat="1"/>
    <xf numFmtId="164" fontId="0" fillId="0" borderId="3" xfId="0" applyNumberFormat="1" applyBorder="1"/>
    <xf numFmtId="0" fontId="0" fillId="0" borderId="4" xfId="0" applyBorder="1"/>
    <xf numFmtId="4" fontId="0" fillId="0" borderId="4" xfId="0" applyNumberFormat="1" applyBorder="1"/>
    <xf numFmtId="164" fontId="1" fillId="0" borderId="1" xfId="0" applyNumberFormat="1" applyFont="1" applyBorder="1"/>
    <xf numFmtId="0" fontId="1" fillId="0" borderId="1" xfId="0" applyFont="1" applyBorder="1" applyAlignment="1"/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</cellXfs>
  <cellStyles count="3">
    <cellStyle name="Normale" xfId="0" builtinId="0"/>
    <cellStyle name="Normale 2" xfId="2" xr:uid="{95D1E50A-D05C-475F-8EE3-ADD33640EFF9}"/>
    <cellStyle name="Normale 3" xfId="1" xr:uid="{72265E22-1C3F-47B4-A689-714B2B6011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A817-12E4-4C99-8750-7DAAD136F1F9}">
  <dimension ref="A3:M31"/>
  <sheetViews>
    <sheetView topLeftCell="A7" workbookViewId="0">
      <selection activeCell="N7" sqref="N7"/>
    </sheetView>
  </sheetViews>
  <sheetFormatPr defaultRowHeight="15" x14ac:dyDescent="0.25"/>
  <cols>
    <col min="1" max="1" width="4.85546875" bestFit="1" customWidth="1"/>
    <col min="2" max="2" width="66.28515625" bestFit="1" customWidth="1"/>
    <col min="3" max="3" width="4.85546875" bestFit="1" customWidth="1"/>
    <col min="4" max="4" width="6.7109375" bestFit="1" customWidth="1"/>
    <col min="6" max="6" width="8.85546875" bestFit="1" customWidth="1"/>
    <col min="7" max="7" width="9.7109375" bestFit="1" customWidth="1"/>
    <col min="8" max="8" width="12.42578125" bestFit="1" customWidth="1"/>
    <col min="9" max="9" width="15.85546875" bestFit="1" customWidth="1"/>
    <col min="11" max="11" width="9.5703125" bestFit="1" customWidth="1"/>
    <col min="13" max="13" width="9.7109375" bestFit="1" customWidth="1"/>
  </cols>
  <sheetData>
    <row r="3" spans="1:13" x14ac:dyDescent="0.25">
      <c r="A3" s="1">
        <v>44927</v>
      </c>
      <c r="B3" s="2" t="s">
        <v>0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/>
      <c r="L3" s="5" t="s">
        <v>9</v>
      </c>
      <c r="M3" s="5"/>
    </row>
    <row r="4" spans="1:13" ht="31.5" customHeight="1" x14ac:dyDescent="0.25">
      <c r="A4" s="1"/>
      <c r="B4" s="6"/>
      <c r="C4" s="3"/>
      <c r="D4" s="4" t="s">
        <v>10</v>
      </c>
      <c r="E4" s="4" t="s">
        <v>11</v>
      </c>
      <c r="F4" s="4" t="s">
        <v>12</v>
      </c>
      <c r="G4" s="7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4" t="s">
        <v>10</v>
      </c>
      <c r="M4" s="4" t="s">
        <v>18</v>
      </c>
    </row>
    <row r="5" spans="1:13" x14ac:dyDescent="0.25">
      <c r="A5" s="9">
        <v>44927</v>
      </c>
      <c r="B5" s="10"/>
      <c r="C5" s="11" t="s">
        <v>19</v>
      </c>
      <c r="D5" s="4">
        <v>0</v>
      </c>
      <c r="E5" s="4"/>
      <c r="F5" s="4"/>
      <c r="G5" s="4"/>
      <c r="H5" s="4"/>
      <c r="I5" s="4"/>
      <c r="J5" s="4"/>
      <c r="K5" s="4"/>
      <c r="L5" s="4">
        <v>0</v>
      </c>
      <c r="M5" s="4">
        <f t="shared" ref="M5:M29" si="0">IF(C5="B",SUM(D5:K5),0)</f>
        <v>0</v>
      </c>
    </row>
    <row r="6" spans="1:13" x14ac:dyDescent="0.25">
      <c r="A6" s="9">
        <v>44929</v>
      </c>
      <c r="B6" s="12" t="s">
        <v>20</v>
      </c>
      <c r="C6" s="11" t="s">
        <v>21</v>
      </c>
      <c r="D6" s="4"/>
      <c r="E6" s="4"/>
      <c r="F6" s="4"/>
      <c r="G6" s="4"/>
      <c r="H6" s="4"/>
      <c r="I6" s="4"/>
      <c r="J6" s="4">
        <v>-8.33</v>
      </c>
      <c r="K6" s="4"/>
      <c r="L6" s="4">
        <f t="shared" ref="L6:L26" si="1">IF(C6="C",SUM(D6:K6),0)</f>
        <v>0</v>
      </c>
      <c r="M6" s="4">
        <f t="shared" si="0"/>
        <v>-8.33</v>
      </c>
    </row>
    <row r="7" spans="1:13" x14ac:dyDescent="0.25">
      <c r="A7" s="9">
        <v>44935</v>
      </c>
      <c r="B7" s="12" t="s">
        <v>22</v>
      </c>
      <c r="C7" s="13" t="s">
        <v>21</v>
      </c>
      <c r="D7" s="14"/>
      <c r="E7" s="14"/>
      <c r="F7" s="14">
        <v>-730</v>
      </c>
      <c r="G7" s="14"/>
      <c r="H7" s="14"/>
      <c r="I7" s="14"/>
      <c r="J7" s="14"/>
      <c r="K7" s="14"/>
      <c r="L7" s="4">
        <f>IF(C7="C",SUM(D7:K7),0)</f>
        <v>0</v>
      </c>
      <c r="M7" s="14">
        <f t="shared" si="0"/>
        <v>-730</v>
      </c>
    </row>
    <row r="8" spans="1:13" x14ac:dyDescent="0.25">
      <c r="A8" s="9">
        <v>44935</v>
      </c>
      <c r="B8" s="11" t="s">
        <v>23</v>
      </c>
      <c r="C8" s="11" t="s">
        <v>21</v>
      </c>
      <c r="D8" s="4"/>
      <c r="E8" s="4"/>
      <c r="F8" s="4"/>
      <c r="G8" s="4"/>
      <c r="H8" s="4"/>
      <c r="I8" s="4"/>
      <c r="J8" s="4"/>
      <c r="K8" s="4">
        <v>-98.8</v>
      </c>
      <c r="L8" s="4">
        <f t="shared" si="1"/>
        <v>0</v>
      </c>
      <c r="M8" s="4">
        <f t="shared" si="0"/>
        <v>-98.8</v>
      </c>
    </row>
    <row r="9" spans="1:13" x14ac:dyDescent="0.25">
      <c r="A9" s="9">
        <v>44935</v>
      </c>
      <c r="B9" s="12" t="s">
        <v>24</v>
      </c>
      <c r="C9" s="13" t="s">
        <v>21</v>
      </c>
      <c r="D9" s="4"/>
      <c r="E9" s="4">
        <v>-96.64</v>
      </c>
      <c r="F9" s="4"/>
      <c r="G9" s="4"/>
      <c r="H9" s="4"/>
      <c r="I9" s="14"/>
      <c r="J9" s="4"/>
      <c r="K9" s="4"/>
      <c r="L9" s="4">
        <f t="shared" si="1"/>
        <v>0</v>
      </c>
      <c r="M9" s="14">
        <f t="shared" si="0"/>
        <v>-96.64</v>
      </c>
    </row>
    <row r="10" spans="1:13" x14ac:dyDescent="0.25">
      <c r="A10" s="9">
        <v>44935</v>
      </c>
      <c r="B10" s="15" t="s">
        <v>25</v>
      </c>
      <c r="C10" s="13" t="s">
        <v>21</v>
      </c>
      <c r="D10" s="14"/>
      <c r="E10" s="14">
        <v>-1603.2</v>
      </c>
      <c r="F10" s="14"/>
      <c r="G10" s="14"/>
      <c r="H10" s="14"/>
      <c r="I10" s="16"/>
      <c r="J10" s="14"/>
      <c r="K10" s="14"/>
      <c r="L10" s="4">
        <f t="shared" si="1"/>
        <v>0</v>
      </c>
      <c r="M10" s="14">
        <f t="shared" si="0"/>
        <v>-1603.2</v>
      </c>
    </row>
    <row r="11" spans="1:13" x14ac:dyDescent="0.25">
      <c r="A11" s="9">
        <v>44935</v>
      </c>
      <c r="B11" s="17" t="s">
        <v>26</v>
      </c>
      <c r="C11" s="13" t="s">
        <v>21</v>
      </c>
      <c r="D11" s="14"/>
      <c r="E11" s="14"/>
      <c r="F11" s="14"/>
      <c r="G11" s="14"/>
      <c r="H11" s="14"/>
      <c r="I11" s="14">
        <v>-204.4</v>
      </c>
      <c r="J11" s="14"/>
      <c r="K11" s="14"/>
      <c r="L11" s="4">
        <f t="shared" si="1"/>
        <v>0</v>
      </c>
      <c r="M11" s="14">
        <f t="shared" si="0"/>
        <v>-204.4</v>
      </c>
    </row>
    <row r="12" spans="1:13" x14ac:dyDescent="0.25">
      <c r="A12" s="9">
        <v>44935</v>
      </c>
      <c r="B12" s="11" t="s">
        <v>27</v>
      </c>
      <c r="C12" s="11" t="s">
        <v>21</v>
      </c>
      <c r="D12" s="4"/>
      <c r="E12" s="4"/>
      <c r="F12" s="4"/>
      <c r="G12" s="4"/>
      <c r="H12" s="4"/>
      <c r="I12" s="4"/>
      <c r="J12" s="4"/>
      <c r="K12" s="4">
        <v>-96.19</v>
      </c>
      <c r="L12" s="4">
        <f t="shared" si="1"/>
        <v>0</v>
      </c>
      <c r="M12" s="4">
        <f t="shared" si="0"/>
        <v>-96.19</v>
      </c>
    </row>
    <row r="13" spans="1:13" x14ac:dyDescent="0.25">
      <c r="A13" s="9">
        <v>44939</v>
      </c>
      <c r="B13" s="12" t="s">
        <v>28</v>
      </c>
      <c r="C13" s="11" t="s">
        <v>21</v>
      </c>
      <c r="D13" s="4"/>
      <c r="E13" s="4"/>
      <c r="F13" s="4"/>
      <c r="G13" s="4"/>
      <c r="H13" s="4"/>
      <c r="I13" s="4"/>
      <c r="J13" s="4">
        <v>-20.6</v>
      </c>
      <c r="K13" s="4"/>
      <c r="L13" s="4">
        <f t="shared" si="1"/>
        <v>0</v>
      </c>
      <c r="M13" s="4">
        <f t="shared" si="0"/>
        <v>-20.6</v>
      </c>
    </row>
    <row r="14" spans="1:13" x14ac:dyDescent="0.25">
      <c r="A14" s="9">
        <v>44942</v>
      </c>
      <c r="B14" s="11" t="s">
        <v>29</v>
      </c>
      <c r="C14" s="11" t="s">
        <v>21</v>
      </c>
      <c r="D14" s="4"/>
      <c r="E14" s="4"/>
      <c r="F14" s="4"/>
      <c r="G14" s="4"/>
      <c r="H14" s="4"/>
      <c r="I14" s="4">
        <v>-275.69</v>
      </c>
      <c r="J14" s="4"/>
      <c r="K14" s="4"/>
      <c r="L14" s="4">
        <f t="shared" si="1"/>
        <v>0</v>
      </c>
      <c r="M14" s="4">
        <f t="shared" si="0"/>
        <v>-275.69</v>
      </c>
    </row>
    <row r="15" spans="1:13" x14ac:dyDescent="0.25">
      <c r="A15" s="9">
        <v>44943</v>
      </c>
      <c r="B15" s="12" t="s">
        <v>30</v>
      </c>
      <c r="C15" s="11" t="s">
        <v>21</v>
      </c>
      <c r="D15" s="4"/>
      <c r="E15" s="4"/>
      <c r="F15" s="4"/>
      <c r="G15" s="4"/>
      <c r="H15" s="4">
        <v>-336</v>
      </c>
      <c r="I15" s="4"/>
      <c r="J15" s="4"/>
      <c r="K15" s="4"/>
      <c r="L15" s="4">
        <f t="shared" si="1"/>
        <v>0</v>
      </c>
      <c r="M15" s="4">
        <f t="shared" si="0"/>
        <v>-336</v>
      </c>
    </row>
    <row r="16" spans="1:13" x14ac:dyDescent="0.25">
      <c r="A16" s="9">
        <v>44943</v>
      </c>
      <c r="B16" s="11" t="s">
        <v>31</v>
      </c>
      <c r="C16" s="11" t="s">
        <v>21</v>
      </c>
      <c r="D16" s="4"/>
      <c r="E16" s="4"/>
      <c r="F16" s="4"/>
      <c r="G16" s="4"/>
      <c r="H16" s="4"/>
      <c r="I16" s="4">
        <v>-600</v>
      </c>
      <c r="J16" s="4"/>
      <c r="K16" s="4"/>
      <c r="L16" s="4">
        <f t="shared" si="1"/>
        <v>0</v>
      </c>
      <c r="M16" s="4">
        <f t="shared" si="0"/>
        <v>-600</v>
      </c>
    </row>
    <row r="17" spans="1:13" x14ac:dyDescent="0.25">
      <c r="A17" s="9">
        <v>44943</v>
      </c>
      <c r="B17" s="11" t="s">
        <v>32</v>
      </c>
      <c r="C17" s="11" t="s">
        <v>21</v>
      </c>
      <c r="D17" s="4"/>
      <c r="E17" s="4"/>
      <c r="F17" s="4"/>
      <c r="G17" s="4"/>
      <c r="H17" s="4"/>
      <c r="I17" s="4"/>
      <c r="J17" s="4"/>
      <c r="K17" s="4">
        <v>-48.1</v>
      </c>
      <c r="L17" s="4">
        <f t="shared" si="1"/>
        <v>0</v>
      </c>
      <c r="M17" s="4">
        <f t="shared" si="0"/>
        <v>-48.1</v>
      </c>
    </row>
    <row r="18" spans="1:13" x14ac:dyDescent="0.25">
      <c r="A18" s="9">
        <v>44943</v>
      </c>
      <c r="B18" s="11" t="s">
        <v>33</v>
      </c>
      <c r="C18" s="11" t="s">
        <v>21</v>
      </c>
      <c r="D18" s="4"/>
      <c r="E18" s="4"/>
      <c r="F18" s="4"/>
      <c r="G18" s="4"/>
      <c r="H18" s="4"/>
      <c r="I18" s="4">
        <v>-2080</v>
      </c>
      <c r="J18" s="4"/>
      <c r="K18" s="4"/>
      <c r="L18" s="4">
        <f t="shared" si="1"/>
        <v>0</v>
      </c>
      <c r="M18" s="4">
        <f t="shared" si="0"/>
        <v>-2080</v>
      </c>
    </row>
    <row r="19" spans="1:13" x14ac:dyDescent="0.25">
      <c r="A19" s="9">
        <v>44943</v>
      </c>
      <c r="B19" s="10" t="s">
        <v>34</v>
      </c>
      <c r="C19" s="11" t="s">
        <v>21</v>
      </c>
      <c r="D19" s="4"/>
      <c r="E19" s="4"/>
      <c r="F19" s="4"/>
      <c r="G19" s="4"/>
      <c r="H19" s="18"/>
      <c r="I19" s="4">
        <v>-1068.8</v>
      </c>
      <c r="J19" s="4"/>
      <c r="K19" s="4"/>
      <c r="L19" s="4">
        <f t="shared" si="1"/>
        <v>0</v>
      </c>
      <c r="M19" s="4">
        <f t="shared" si="0"/>
        <v>-1068.8</v>
      </c>
    </row>
    <row r="20" spans="1:13" x14ac:dyDescent="0.25">
      <c r="A20" s="9">
        <v>44943</v>
      </c>
      <c r="B20" s="19" t="s">
        <v>35</v>
      </c>
      <c r="C20" s="11" t="s">
        <v>21</v>
      </c>
      <c r="D20" s="4"/>
      <c r="E20" s="4"/>
      <c r="F20" s="4"/>
      <c r="G20" s="4"/>
      <c r="H20" s="4"/>
      <c r="I20" s="4">
        <v>-223.6</v>
      </c>
      <c r="J20" s="18"/>
      <c r="K20" s="4"/>
      <c r="L20" s="4">
        <f t="shared" si="1"/>
        <v>0</v>
      </c>
      <c r="M20" s="4">
        <f t="shared" si="0"/>
        <v>-223.6</v>
      </c>
    </row>
    <row r="21" spans="1:13" x14ac:dyDescent="0.25">
      <c r="A21" s="9">
        <v>44943</v>
      </c>
      <c r="B21" s="12" t="s">
        <v>36</v>
      </c>
      <c r="C21" s="11" t="s">
        <v>21</v>
      </c>
      <c r="D21" s="4"/>
      <c r="E21" s="4"/>
      <c r="F21" s="4"/>
      <c r="G21" s="4"/>
      <c r="H21" s="4"/>
      <c r="I21" s="4">
        <v>-450</v>
      </c>
      <c r="J21" s="4"/>
      <c r="K21" s="4"/>
      <c r="L21" s="4">
        <f t="shared" si="1"/>
        <v>0</v>
      </c>
      <c r="M21" s="4">
        <f t="shared" si="0"/>
        <v>-450</v>
      </c>
    </row>
    <row r="22" spans="1:13" x14ac:dyDescent="0.25">
      <c r="A22" s="9">
        <v>44943</v>
      </c>
      <c r="B22" s="11" t="s">
        <v>37</v>
      </c>
      <c r="C22" s="11" t="s">
        <v>21</v>
      </c>
      <c r="D22" s="4"/>
      <c r="E22" s="4"/>
      <c r="F22" s="4"/>
      <c r="G22" s="4"/>
      <c r="H22" s="4"/>
      <c r="I22" s="4"/>
      <c r="J22" s="4">
        <v>-2021.53</v>
      </c>
      <c r="K22" s="4"/>
      <c r="L22" s="4">
        <f t="shared" si="1"/>
        <v>0</v>
      </c>
      <c r="M22" s="4">
        <f t="shared" si="0"/>
        <v>-2021.53</v>
      </c>
    </row>
    <row r="23" spans="1:13" x14ac:dyDescent="0.25">
      <c r="A23" s="9">
        <v>44943</v>
      </c>
      <c r="B23" s="11" t="s">
        <v>38</v>
      </c>
      <c r="C23" s="11" t="s">
        <v>21</v>
      </c>
      <c r="D23" s="4"/>
      <c r="E23" s="4"/>
      <c r="F23" s="4"/>
      <c r="G23" s="4"/>
      <c r="H23" s="4"/>
      <c r="I23" s="4"/>
      <c r="J23" s="4">
        <v>-2896.47</v>
      </c>
      <c r="K23" s="4"/>
      <c r="L23" s="4">
        <f t="shared" si="1"/>
        <v>0</v>
      </c>
      <c r="M23" s="4">
        <f t="shared" si="0"/>
        <v>-2896.47</v>
      </c>
    </row>
    <row r="24" spans="1:13" x14ac:dyDescent="0.25">
      <c r="A24" s="9">
        <v>44951</v>
      </c>
      <c r="B24" s="12" t="s">
        <v>39</v>
      </c>
      <c r="C24" s="11" t="s">
        <v>21</v>
      </c>
      <c r="D24" s="4"/>
      <c r="E24" s="4"/>
      <c r="F24" s="4"/>
      <c r="G24" s="4"/>
      <c r="H24" s="4">
        <v>-70.72</v>
      </c>
      <c r="I24" s="4"/>
      <c r="J24" s="4"/>
      <c r="K24" s="4"/>
      <c r="L24" s="4">
        <f t="shared" si="1"/>
        <v>0</v>
      </c>
      <c r="M24" s="4">
        <f t="shared" si="0"/>
        <v>-70.72</v>
      </c>
    </row>
    <row r="25" spans="1:13" x14ac:dyDescent="0.25">
      <c r="A25" s="9">
        <v>44952</v>
      </c>
      <c r="B25" s="11" t="s">
        <v>40</v>
      </c>
      <c r="C25" s="11" t="s">
        <v>21</v>
      </c>
      <c r="D25" s="4"/>
      <c r="E25" s="4"/>
      <c r="F25" s="4"/>
      <c r="G25" s="4">
        <v>-4231.18</v>
      </c>
      <c r="H25" s="4"/>
      <c r="I25" s="4"/>
      <c r="J25" s="4"/>
      <c r="K25" s="4"/>
      <c r="L25" s="4">
        <f t="shared" si="1"/>
        <v>0</v>
      </c>
      <c r="M25" s="4">
        <f t="shared" si="0"/>
        <v>-4231.18</v>
      </c>
    </row>
    <row r="26" spans="1:13" x14ac:dyDescent="0.25">
      <c r="A26" s="9">
        <v>44591</v>
      </c>
      <c r="B26" s="11" t="s">
        <v>41</v>
      </c>
      <c r="C26" s="11" t="s">
        <v>21</v>
      </c>
      <c r="D26" s="4"/>
      <c r="E26" s="4"/>
      <c r="F26" s="4"/>
      <c r="G26" s="4"/>
      <c r="H26" s="4">
        <v>-73.39</v>
      </c>
      <c r="I26" s="4"/>
      <c r="J26" s="4"/>
      <c r="K26" s="4"/>
      <c r="L26" s="4">
        <f t="shared" si="1"/>
        <v>0</v>
      </c>
      <c r="M26" s="4">
        <f t="shared" si="0"/>
        <v>-73.39</v>
      </c>
    </row>
    <row r="27" spans="1:13" x14ac:dyDescent="0.25">
      <c r="A27" s="9">
        <v>44957</v>
      </c>
      <c r="B27" s="11" t="s">
        <v>42</v>
      </c>
      <c r="C27" s="11" t="s">
        <v>21</v>
      </c>
      <c r="D27" s="4"/>
      <c r="E27" s="4"/>
      <c r="F27" s="4"/>
      <c r="G27" s="4"/>
      <c r="H27" s="4"/>
      <c r="I27" s="4">
        <v>-70.63</v>
      </c>
      <c r="J27" s="4"/>
      <c r="K27" s="4"/>
      <c r="L27" s="4">
        <f>IF(C27="C",SUM(D27:K27),0)</f>
        <v>0</v>
      </c>
      <c r="M27" s="4">
        <f t="shared" si="0"/>
        <v>-70.63</v>
      </c>
    </row>
    <row r="28" spans="1:13" x14ac:dyDescent="0.25">
      <c r="A28" s="9">
        <v>44957</v>
      </c>
      <c r="B28" s="11" t="s">
        <v>43</v>
      </c>
      <c r="C28" s="11" t="s">
        <v>21</v>
      </c>
      <c r="D28" s="4"/>
      <c r="E28" s="4"/>
      <c r="F28" s="4"/>
      <c r="G28" s="4"/>
      <c r="H28" s="4"/>
      <c r="I28" s="4"/>
      <c r="J28" s="4"/>
      <c r="K28" s="4">
        <v>-95.6</v>
      </c>
      <c r="L28" s="4">
        <f>IF(C28="C",SUM(D28:K28),0)</f>
        <v>0</v>
      </c>
      <c r="M28" s="4">
        <f t="shared" si="0"/>
        <v>-95.6</v>
      </c>
    </row>
    <row r="29" spans="1:13" x14ac:dyDescent="0.25">
      <c r="A29" s="9">
        <v>44957</v>
      </c>
      <c r="B29" s="12" t="s">
        <v>44</v>
      </c>
      <c r="C29" s="11" t="s">
        <v>21</v>
      </c>
      <c r="D29" s="4"/>
      <c r="E29" s="4"/>
      <c r="F29" s="4"/>
      <c r="G29" s="4"/>
      <c r="H29" s="4"/>
      <c r="I29" s="4"/>
      <c r="J29" s="4">
        <v>-6.3</v>
      </c>
      <c r="K29" s="4"/>
      <c r="L29" s="4">
        <f>IF(C29="C",SUM(D29:K29),0)</f>
        <v>0</v>
      </c>
      <c r="M29" s="4">
        <f t="shared" si="0"/>
        <v>-6.3</v>
      </c>
    </row>
    <row r="30" spans="1:13" x14ac:dyDescent="0.25">
      <c r="A30" s="9">
        <v>44957</v>
      </c>
      <c r="B30" s="10"/>
      <c r="C30" s="10"/>
      <c r="D30" s="4"/>
      <c r="E30" s="4">
        <f t="shared" ref="E30:L30" si="2">SUM(E5:E19)</f>
        <v>-1699.8400000000001</v>
      </c>
      <c r="F30" s="4">
        <f t="shared" si="2"/>
        <v>-730</v>
      </c>
      <c r="G30" s="4">
        <f t="shared" si="2"/>
        <v>0</v>
      </c>
      <c r="H30" s="4">
        <f>SUM(H5:H18)</f>
        <v>-336</v>
      </c>
      <c r="I30" s="4">
        <f>SUM(I5:I21)</f>
        <v>-4902.4900000000007</v>
      </c>
      <c r="J30" s="4">
        <f t="shared" si="2"/>
        <v>-28.93</v>
      </c>
      <c r="K30" s="4">
        <f t="shared" si="2"/>
        <v>-243.09</v>
      </c>
      <c r="L30" s="4">
        <f t="shared" si="2"/>
        <v>0</v>
      </c>
      <c r="M30" s="20">
        <f>SUM(M5:M29)</f>
        <v>-17406.169999999998</v>
      </c>
    </row>
    <row r="31" spans="1:13" x14ac:dyDescent="0.25">
      <c r="A31" s="21"/>
      <c r="D31" s="18"/>
      <c r="E31" s="18"/>
      <c r="F31" s="18"/>
      <c r="G31" s="18"/>
      <c r="H31" s="18"/>
      <c r="I31" s="18"/>
      <c r="J31" s="18"/>
      <c r="K31" s="18"/>
      <c r="L31" s="18"/>
      <c r="M31" s="18"/>
    </row>
  </sheetData>
  <mergeCells count="4">
    <mergeCell ref="A3:A4"/>
    <mergeCell ref="B3:B4"/>
    <mergeCell ref="C3:C4"/>
    <mergeCell ref="L3:M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F4B6-0F60-44B4-9451-931C035D231E}">
  <dimension ref="A1:M26"/>
  <sheetViews>
    <sheetView topLeftCell="A10" workbookViewId="0">
      <selection activeCell="F39" sqref="F39"/>
    </sheetView>
  </sheetViews>
  <sheetFormatPr defaultRowHeight="15" x14ac:dyDescent="0.25"/>
  <cols>
    <col min="1" max="1" width="9.5703125" customWidth="1"/>
    <col min="2" max="2" width="79.7109375" customWidth="1"/>
    <col min="3" max="3" width="4.85546875" bestFit="1" customWidth="1"/>
    <col min="4" max="4" width="6.7109375" bestFit="1" customWidth="1"/>
    <col min="6" max="6" width="8.85546875" bestFit="1" customWidth="1"/>
    <col min="7" max="7" width="10.85546875" customWidth="1"/>
    <col min="8" max="8" width="12.7109375" customWidth="1"/>
    <col min="9" max="9" width="12.28515625" customWidth="1"/>
    <col min="10" max="10" width="10.7109375" customWidth="1"/>
    <col min="11" max="11" width="11.7109375" customWidth="1"/>
  </cols>
  <sheetData>
    <row r="1" spans="1:13" x14ac:dyDescent="0.25">
      <c r="A1" s="1">
        <v>45200</v>
      </c>
      <c r="B1" s="2" t="s">
        <v>186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45200</v>
      </c>
      <c r="B3" s="10"/>
      <c r="C3" s="11" t="s">
        <v>21</v>
      </c>
      <c r="D3" s="4"/>
      <c r="E3" s="4"/>
      <c r="F3" s="4"/>
      <c r="G3" s="4"/>
      <c r="H3" s="4"/>
      <c r="I3" s="4"/>
      <c r="J3" s="4"/>
      <c r="K3" s="4"/>
      <c r="L3" s="4">
        <v>0</v>
      </c>
      <c r="M3" s="4">
        <f t="shared" ref="M3:M23" si="0">IF(C3="B",SUM(D3:K3),0)</f>
        <v>0</v>
      </c>
    </row>
    <row r="4" spans="1:13" ht="26.25" x14ac:dyDescent="0.25">
      <c r="A4" s="9">
        <v>45208</v>
      </c>
      <c r="B4" s="12" t="s">
        <v>187</v>
      </c>
      <c r="C4" s="11" t="s">
        <v>21</v>
      </c>
      <c r="D4" s="4"/>
      <c r="E4" s="4"/>
      <c r="F4" s="4"/>
      <c r="G4" s="4"/>
      <c r="H4" s="4">
        <v>-171.6</v>
      </c>
      <c r="I4" s="4"/>
      <c r="J4" s="4"/>
      <c r="K4" s="4"/>
      <c r="L4" s="4">
        <f t="shared" ref="L4:L24" si="1">IF(C4="C",SUM(D4:K4),0)</f>
        <v>0</v>
      </c>
      <c r="M4" s="4">
        <f t="shared" si="0"/>
        <v>-171.6</v>
      </c>
    </row>
    <row r="5" spans="1:13" x14ac:dyDescent="0.25">
      <c r="A5" s="9">
        <v>45208</v>
      </c>
      <c r="B5" s="12" t="s">
        <v>188</v>
      </c>
      <c r="C5" s="13" t="s">
        <v>21</v>
      </c>
      <c r="D5" s="14"/>
      <c r="E5" s="14"/>
      <c r="F5" s="14"/>
      <c r="G5" s="14"/>
      <c r="H5" s="14">
        <v>-350</v>
      </c>
      <c r="I5" s="14"/>
      <c r="J5" s="14"/>
      <c r="K5" s="14"/>
      <c r="L5" s="4">
        <f>IF(C5="C",SUM(D5:K5),0)</f>
        <v>0</v>
      </c>
      <c r="M5" s="14">
        <f t="shared" si="0"/>
        <v>-350</v>
      </c>
    </row>
    <row r="6" spans="1:13" x14ac:dyDescent="0.25">
      <c r="A6" s="9">
        <v>45208</v>
      </c>
      <c r="B6" s="11" t="s">
        <v>189</v>
      </c>
      <c r="C6" s="11" t="s">
        <v>21</v>
      </c>
      <c r="D6" s="4"/>
      <c r="E6" s="4"/>
      <c r="F6" s="4"/>
      <c r="G6" s="4"/>
      <c r="H6" s="4">
        <v>-51.12</v>
      </c>
      <c r="I6" s="4"/>
      <c r="J6" s="4"/>
      <c r="K6" s="4"/>
      <c r="L6" s="4">
        <f t="shared" si="1"/>
        <v>0</v>
      </c>
      <c r="M6" s="4">
        <f t="shared" si="0"/>
        <v>-51.12</v>
      </c>
    </row>
    <row r="7" spans="1:13" ht="25.5" x14ac:dyDescent="0.25">
      <c r="A7" s="9">
        <v>45208</v>
      </c>
      <c r="B7" s="15" t="s">
        <v>190</v>
      </c>
      <c r="C7" s="13" t="s">
        <v>21</v>
      </c>
      <c r="D7" s="4"/>
      <c r="E7" s="4"/>
      <c r="F7" s="4">
        <v>-1093.8</v>
      </c>
      <c r="G7" s="4"/>
      <c r="H7" s="4"/>
      <c r="I7" s="14"/>
      <c r="J7" s="4"/>
      <c r="K7" s="4"/>
      <c r="L7" s="4">
        <f t="shared" si="1"/>
        <v>0</v>
      </c>
      <c r="M7" s="14">
        <f t="shared" si="0"/>
        <v>-1093.8</v>
      </c>
    </row>
    <row r="8" spans="1:13" x14ac:dyDescent="0.25">
      <c r="A8" s="9">
        <v>45209</v>
      </c>
      <c r="B8" s="15" t="s">
        <v>191</v>
      </c>
      <c r="C8" s="13" t="s">
        <v>21</v>
      </c>
      <c r="D8" s="14"/>
      <c r="E8" s="14"/>
      <c r="F8" s="14"/>
      <c r="G8" s="14"/>
      <c r="H8" s="14">
        <v>-313.89999999999998</v>
      </c>
      <c r="I8" s="16"/>
      <c r="J8" s="14"/>
      <c r="K8" s="14"/>
      <c r="L8" s="4">
        <f t="shared" si="1"/>
        <v>0</v>
      </c>
      <c r="M8" s="14">
        <f t="shared" si="0"/>
        <v>-313.89999999999998</v>
      </c>
    </row>
    <row r="9" spans="1:13" x14ac:dyDescent="0.25">
      <c r="A9" s="9">
        <v>45209</v>
      </c>
      <c r="B9" s="17" t="s">
        <v>192</v>
      </c>
      <c r="C9" s="13" t="s">
        <v>21</v>
      </c>
      <c r="D9" s="14"/>
      <c r="E9" s="14"/>
      <c r="F9" s="14">
        <v>-709.7</v>
      </c>
      <c r="G9" s="14"/>
      <c r="H9" s="14"/>
      <c r="I9" s="14"/>
      <c r="J9" s="14"/>
      <c r="K9" s="14"/>
      <c r="L9" s="4">
        <f t="shared" si="1"/>
        <v>0</v>
      </c>
      <c r="M9" s="14">
        <f t="shared" si="0"/>
        <v>-709.7</v>
      </c>
    </row>
    <row r="10" spans="1:13" x14ac:dyDescent="0.25">
      <c r="A10" s="9">
        <v>45215</v>
      </c>
      <c r="B10" s="12" t="s">
        <v>193</v>
      </c>
      <c r="C10" s="11" t="s">
        <v>21</v>
      </c>
      <c r="D10" s="4"/>
      <c r="E10" s="4"/>
      <c r="F10" s="4"/>
      <c r="G10" s="4"/>
      <c r="H10" s="4"/>
      <c r="I10" s="4"/>
      <c r="J10" s="4">
        <v>-322.99</v>
      </c>
      <c r="K10" s="4"/>
      <c r="L10" s="4">
        <f t="shared" si="1"/>
        <v>0</v>
      </c>
      <c r="M10" s="4">
        <f t="shared" si="0"/>
        <v>-322.99</v>
      </c>
    </row>
    <row r="11" spans="1:13" x14ac:dyDescent="0.25">
      <c r="A11" s="9">
        <v>45215</v>
      </c>
      <c r="B11" s="12" t="s">
        <v>194</v>
      </c>
      <c r="C11" s="11" t="s">
        <v>21</v>
      </c>
      <c r="D11" s="4"/>
      <c r="E11" s="4"/>
      <c r="F11" s="4"/>
      <c r="G11" s="4"/>
      <c r="H11" s="4"/>
      <c r="I11" s="4"/>
      <c r="J11" s="4">
        <v>-990</v>
      </c>
      <c r="K11" s="4"/>
      <c r="L11" s="4">
        <f t="shared" si="1"/>
        <v>0</v>
      </c>
      <c r="M11" s="4">
        <f t="shared" si="0"/>
        <v>-990</v>
      </c>
    </row>
    <row r="12" spans="1:13" x14ac:dyDescent="0.25">
      <c r="A12" s="9">
        <v>45222</v>
      </c>
      <c r="B12" s="12" t="s">
        <v>195</v>
      </c>
      <c r="C12" s="11" t="s">
        <v>21</v>
      </c>
      <c r="D12" s="4"/>
      <c r="E12" s="4"/>
      <c r="F12" s="4"/>
      <c r="G12" s="4"/>
      <c r="H12" s="4">
        <v>-420</v>
      </c>
      <c r="I12" s="4"/>
      <c r="J12" s="4"/>
      <c r="K12" s="4"/>
      <c r="L12" s="4">
        <f t="shared" si="1"/>
        <v>0</v>
      </c>
      <c r="M12" s="4">
        <f t="shared" si="0"/>
        <v>-420</v>
      </c>
    </row>
    <row r="13" spans="1:13" x14ac:dyDescent="0.25">
      <c r="A13" s="9">
        <v>45223</v>
      </c>
      <c r="B13" s="12" t="s">
        <v>196</v>
      </c>
      <c r="C13" s="11" t="s">
        <v>21</v>
      </c>
      <c r="D13" s="4"/>
      <c r="E13" s="4"/>
      <c r="F13" s="4"/>
      <c r="G13" s="4"/>
      <c r="H13" s="4"/>
      <c r="I13" s="4"/>
      <c r="J13" s="4"/>
      <c r="K13" s="4">
        <v>-316.39999999999998</v>
      </c>
      <c r="L13" s="4">
        <f t="shared" si="1"/>
        <v>0</v>
      </c>
      <c r="M13" s="4">
        <f t="shared" si="0"/>
        <v>-316.39999999999998</v>
      </c>
    </row>
    <row r="14" spans="1:13" x14ac:dyDescent="0.25">
      <c r="A14" s="9">
        <v>45223</v>
      </c>
      <c r="B14" s="12" t="s">
        <v>197</v>
      </c>
      <c r="C14" s="11" t="s">
        <v>21</v>
      </c>
      <c r="D14" s="4"/>
      <c r="E14" s="4"/>
      <c r="F14" s="4"/>
      <c r="G14" s="4"/>
      <c r="H14" s="4"/>
      <c r="I14" s="4"/>
      <c r="J14" s="4"/>
      <c r="K14" s="4">
        <v>-118.2</v>
      </c>
      <c r="L14" s="4">
        <f t="shared" si="1"/>
        <v>0</v>
      </c>
      <c r="M14" s="4">
        <f t="shared" si="0"/>
        <v>-118.2</v>
      </c>
    </row>
    <row r="15" spans="1:13" x14ac:dyDescent="0.25">
      <c r="A15" s="9">
        <v>45223</v>
      </c>
      <c r="B15" s="11" t="s">
        <v>198</v>
      </c>
      <c r="C15" s="11" t="s">
        <v>21</v>
      </c>
      <c r="D15" s="4"/>
      <c r="E15" s="4"/>
      <c r="F15" s="4"/>
      <c r="G15" s="4"/>
      <c r="H15" s="4"/>
      <c r="I15" s="4"/>
      <c r="J15" s="4"/>
      <c r="K15" s="4">
        <v>-213.3</v>
      </c>
      <c r="L15" s="4">
        <f t="shared" si="1"/>
        <v>0</v>
      </c>
      <c r="M15" s="4">
        <f t="shared" si="0"/>
        <v>-213.3</v>
      </c>
    </row>
    <row r="16" spans="1:13" x14ac:dyDescent="0.25">
      <c r="A16" s="9">
        <v>45223</v>
      </c>
      <c r="B16" s="26" t="s">
        <v>199</v>
      </c>
      <c r="C16" s="11" t="s">
        <v>21</v>
      </c>
      <c r="D16" s="4"/>
      <c r="E16" s="4"/>
      <c r="F16" s="4">
        <v>-42.5</v>
      </c>
      <c r="G16" s="4"/>
      <c r="H16" s="4"/>
      <c r="I16" s="4"/>
      <c r="J16" s="4"/>
      <c r="K16" s="4"/>
      <c r="L16" s="4">
        <f t="shared" si="1"/>
        <v>0</v>
      </c>
      <c r="M16" s="4">
        <f t="shared" si="0"/>
        <v>-42.5</v>
      </c>
    </row>
    <row r="17" spans="1:13" x14ac:dyDescent="0.25">
      <c r="A17" s="9">
        <v>45223</v>
      </c>
      <c r="B17" s="26" t="s">
        <v>200</v>
      </c>
      <c r="C17" s="11" t="s">
        <v>21</v>
      </c>
      <c r="D17" s="4"/>
      <c r="E17" s="4"/>
      <c r="F17" s="4"/>
      <c r="G17" s="4"/>
      <c r="H17" s="4">
        <v>-69.819999999999993</v>
      </c>
      <c r="I17" s="4"/>
      <c r="J17" s="4"/>
      <c r="K17" s="4"/>
      <c r="L17" s="4">
        <f t="shared" si="1"/>
        <v>0</v>
      </c>
      <c r="M17" s="4">
        <f t="shared" si="0"/>
        <v>-69.819999999999993</v>
      </c>
    </row>
    <row r="18" spans="1:13" x14ac:dyDescent="0.25">
      <c r="A18" s="9">
        <v>45224</v>
      </c>
      <c r="B18" s="12" t="s">
        <v>201</v>
      </c>
      <c r="C18" s="11" t="s">
        <v>21</v>
      </c>
      <c r="D18" s="4"/>
      <c r="E18" s="4"/>
      <c r="F18" s="4"/>
      <c r="G18" s="4"/>
      <c r="H18" s="4">
        <v>-70.92</v>
      </c>
      <c r="I18" s="4"/>
      <c r="J18" s="4"/>
      <c r="K18" s="4"/>
      <c r="L18" s="4">
        <f t="shared" si="1"/>
        <v>0</v>
      </c>
      <c r="M18" s="4">
        <f t="shared" si="0"/>
        <v>-70.92</v>
      </c>
    </row>
    <row r="19" spans="1:13" x14ac:dyDescent="0.25">
      <c r="A19" s="9">
        <v>45226</v>
      </c>
      <c r="B19" s="26" t="s">
        <v>202</v>
      </c>
      <c r="C19" s="11" t="s">
        <v>21</v>
      </c>
      <c r="D19" s="4"/>
      <c r="E19" s="4"/>
      <c r="F19" s="4"/>
      <c r="G19" s="4">
        <v>-3149.24</v>
      </c>
      <c r="H19" s="4"/>
      <c r="I19" s="4"/>
      <c r="J19" s="4"/>
      <c r="K19" s="4"/>
      <c r="L19" s="4">
        <f t="shared" si="1"/>
        <v>0</v>
      </c>
      <c r="M19" s="4">
        <f t="shared" si="0"/>
        <v>-3149.24</v>
      </c>
    </row>
    <row r="20" spans="1:13" x14ac:dyDescent="0.25">
      <c r="A20" s="9">
        <v>45229</v>
      </c>
      <c r="B20" s="12" t="s">
        <v>203</v>
      </c>
      <c r="C20" s="11" t="s">
        <v>21</v>
      </c>
      <c r="D20" s="4"/>
      <c r="E20" s="4"/>
      <c r="F20" s="4"/>
      <c r="G20" s="4"/>
      <c r="H20" s="4"/>
      <c r="I20" s="4"/>
      <c r="J20" s="4"/>
      <c r="K20" s="4">
        <v>-189.2</v>
      </c>
      <c r="L20" s="4">
        <f t="shared" si="1"/>
        <v>0</v>
      </c>
      <c r="M20" s="4">
        <f t="shared" si="0"/>
        <v>-189.2</v>
      </c>
    </row>
    <row r="21" spans="1:13" x14ac:dyDescent="0.25">
      <c r="A21" s="9">
        <v>45229</v>
      </c>
      <c r="B21" s="11" t="s">
        <v>204</v>
      </c>
      <c r="C21" s="11" t="s">
        <v>21</v>
      </c>
      <c r="D21" s="4"/>
      <c r="E21" s="4"/>
      <c r="F21" s="4"/>
      <c r="G21" s="4">
        <v>-282.95999999999998</v>
      </c>
      <c r="H21" s="4"/>
      <c r="I21" s="4"/>
      <c r="J21" s="4"/>
      <c r="K21" s="4"/>
      <c r="L21" s="4">
        <f t="shared" si="1"/>
        <v>0</v>
      </c>
      <c r="M21" s="4">
        <f t="shared" si="0"/>
        <v>-282.95999999999998</v>
      </c>
    </row>
    <row r="22" spans="1:13" x14ac:dyDescent="0.25">
      <c r="A22" s="9">
        <v>45229</v>
      </c>
      <c r="B22" s="12" t="s">
        <v>205</v>
      </c>
      <c r="C22" s="11" t="s">
        <v>21</v>
      </c>
      <c r="D22" s="4"/>
      <c r="E22" s="4"/>
      <c r="F22" s="4"/>
      <c r="G22" s="4"/>
      <c r="H22" s="4"/>
      <c r="I22" s="4"/>
      <c r="J22" s="4"/>
      <c r="K22" s="4">
        <v>-189.2</v>
      </c>
      <c r="L22" s="4">
        <f t="shared" si="1"/>
        <v>0</v>
      </c>
      <c r="M22" s="4">
        <f t="shared" si="0"/>
        <v>-189.2</v>
      </c>
    </row>
    <row r="23" spans="1:13" x14ac:dyDescent="0.25">
      <c r="A23" s="9">
        <v>45229</v>
      </c>
      <c r="B23" s="26" t="s">
        <v>206</v>
      </c>
      <c r="C23" s="11" t="s">
        <v>21</v>
      </c>
      <c r="D23" s="4"/>
      <c r="E23" s="4"/>
      <c r="F23" s="4"/>
      <c r="G23" s="4"/>
      <c r="H23" s="4"/>
      <c r="I23" s="4"/>
      <c r="J23" s="4"/>
      <c r="K23" s="4">
        <v>-192.38</v>
      </c>
      <c r="L23" s="4">
        <f t="shared" si="1"/>
        <v>0</v>
      </c>
      <c r="M23" s="4">
        <f t="shared" si="0"/>
        <v>-192.38</v>
      </c>
    </row>
    <row r="24" spans="1:13" x14ac:dyDescent="0.25">
      <c r="A24" s="9">
        <v>45230</v>
      </c>
      <c r="B24" s="11" t="s">
        <v>156</v>
      </c>
      <c r="C24" s="11" t="s">
        <v>21</v>
      </c>
      <c r="D24" s="4"/>
      <c r="E24" s="4"/>
      <c r="F24" s="4"/>
      <c r="G24" s="4"/>
      <c r="H24" s="4"/>
      <c r="I24" s="4"/>
      <c r="J24" s="4">
        <v>-99.23</v>
      </c>
      <c r="K24" s="4"/>
      <c r="L24" s="4">
        <f t="shared" si="1"/>
        <v>0</v>
      </c>
      <c r="M24" s="4">
        <f>IF(C24="B",SUM(D24:K24),0)</f>
        <v>-99.23</v>
      </c>
    </row>
    <row r="25" spans="1:13" x14ac:dyDescent="0.25">
      <c r="A25" s="9"/>
      <c r="B25" s="10"/>
      <c r="C25" s="10"/>
      <c r="D25" s="4"/>
      <c r="E25" s="4">
        <f t="shared" ref="E25:L25" si="2">SUM(E3:E15)</f>
        <v>0</v>
      </c>
      <c r="F25" s="4">
        <f t="shared" si="2"/>
        <v>-1803.5</v>
      </c>
      <c r="G25" s="4">
        <f t="shared" si="2"/>
        <v>0</v>
      </c>
      <c r="H25" s="4">
        <f t="shared" si="2"/>
        <v>-1306.6199999999999</v>
      </c>
      <c r="I25" s="4">
        <f t="shared" si="2"/>
        <v>0</v>
      </c>
      <c r="J25" s="4">
        <f t="shared" si="2"/>
        <v>-1312.99</v>
      </c>
      <c r="K25" s="4">
        <f t="shared" si="2"/>
        <v>-647.9</v>
      </c>
      <c r="L25" s="4">
        <f t="shared" si="2"/>
        <v>0</v>
      </c>
      <c r="M25" s="20">
        <f>SUM(M3:M24)</f>
        <v>-9356.4599999999973</v>
      </c>
    </row>
    <row r="26" spans="1:13" x14ac:dyDescent="0.25">
      <c r="A26" s="21"/>
      <c r="D26" s="18"/>
      <c r="E26" s="18"/>
      <c r="F26" s="18"/>
      <c r="G26" s="18"/>
      <c r="H26" s="18"/>
      <c r="I26" s="18"/>
      <c r="J26" s="18"/>
      <c r="K26" s="18"/>
      <c r="L26" s="18"/>
      <c r="M26" s="18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11244-F31B-4A56-AE61-77FEBAE8FDD0}">
  <dimension ref="A1:M31"/>
  <sheetViews>
    <sheetView workbookViewId="0">
      <selection activeCell="B32" sqref="B32"/>
    </sheetView>
  </sheetViews>
  <sheetFormatPr defaultRowHeight="15" x14ac:dyDescent="0.25"/>
  <cols>
    <col min="2" max="2" width="84.7109375" bestFit="1" customWidth="1"/>
    <col min="7" max="7" width="14.85546875" customWidth="1"/>
    <col min="8" max="8" width="13" customWidth="1"/>
    <col min="9" max="9" width="14.5703125" customWidth="1"/>
    <col min="10" max="10" width="12.5703125" customWidth="1"/>
    <col min="11" max="11" width="13" customWidth="1"/>
    <col min="12" max="12" width="12" customWidth="1"/>
    <col min="13" max="13" width="17.42578125" customWidth="1"/>
  </cols>
  <sheetData>
    <row r="1" spans="1:13" x14ac:dyDescent="0.25">
      <c r="A1" s="1">
        <v>45231</v>
      </c>
      <c r="B1" s="2" t="s">
        <v>207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45231</v>
      </c>
      <c r="B3" s="10"/>
      <c r="C3" s="11" t="s">
        <v>21</v>
      </c>
      <c r="D3" s="4"/>
      <c r="E3" s="4"/>
      <c r="F3" s="4"/>
      <c r="G3" s="4"/>
      <c r="H3" s="4"/>
      <c r="I3" s="4"/>
      <c r="J3" s="4"/>
      <c r="K3" s="4"/>
      <c r="L3" s="4">
        <v>0</v>
      </c>
      <c r="M3" s="4">
        <f t="shared" ref="M3:M23" si="0">IF(C3="B",SUM(D3:K3),0)</f>
        <v>0</v>
      </c>
    </row>
    <row r="4" spans="1:13" x14ac:dyDescent="0.25">
      <c r="A4" s="9">
        <v>45243</v>
      </c>
      <c r="B4" s="12" t="s">
        <v>208</v>
      </c>
      <c r="C4" s="11" t="s">
        <v>21</v>
      </c>
      <c r="D4" s="4"/>
      <c r="E4" s="4"/>
      <c r="F4" s="4"/>
      <c r="G4" s="4"/>
      <c r="H4" s="4"/>
      <c r="I4" s="4">
        <v>-1282.56</v>
      </c>
      <c r="J4" s="4"/>
      <c r="K4" s="4"/>
      <c r="L4" s="4">
        <f t="shared" ref="L4:L27" si="1">IF(C4="C",SUM(D4:K4),0)</f>
        <v>0</v>
      </c>
      <c r="M4" s="4">
        <f t="shared" si="0"/>
        <v>-1282.56</v>
      </c>
    </row>
    <row r="5" spans="1:13" x14ac:dyDescent="0.25">
      <c r="A5" s="9">
        <v>45243</v>
      </c>
      <c r="B5" s="12" t="s">
        <v>209</v>
      </c>
      <c r="C5" s="13" t="s">
        <v>21</v>
      </c>
      <c r="D5" s="14"/>
      <c r="E5" s="14"/>
      <c r="F5" s="14"/>
      <c r="G5" s="14"/>
      <c r="H5" s="14"/>
      <c r="I5" s="14">
        <v>-1068.8</v>
      </c>
      <c r="J5" s="14"/>
      <c r="K5" s="14"/>
      <c r="L5" s="4">
        <f>IF(C5="C",SUM(D5:K5),0)</f>
        <v>0</v>
      </c>
      <c r="M5" s="14">
        <f t="shared" si="0"/>
        <v>-1068.8</v>
      </c>
    </row>
    <row r="6" spans="1:13" x14ac:dyDescent="0.25">
      <c r="A6" s="9">
        <v>45243</v>
      </c>
      <c r="B6" s="11" t="s">
        <v>210</v>
      </c>
      <c r="C6" s="11" t="s">
        <v>21</v>
      </c>
      <c r="D6" s="4"/>
      <c r="E6" s="4"/>
      <c r="F6" s="4">
        <v>-518.02</v>
      </c>
      <c r="G6" s="4"/>
      <c r="H6" s="4"/>
      <c r="I6" s="4"/>
      <c r="J6" s="4"/>
      <c r="K6" s="4"/>
      <c r="L6" s="4">
        <f t="shared" si="1"/>
        <v>0</v>
      </c>
      <c r="M6" s="4">
        <f t="shared" si="0"/>
        <v>-518.02</v>
      </c>
    </row>
    <row r="7" spans="1:13" x14ac:dyDescent="0.25">
      <c r="A7" s="9">
        <v>45243</v>
      </c>
      <c r="B7" s="15" t="s">
        <v>211</v>
      </c>
      <c r="C7" s="13" t="s">
        <v>21</v>
      </c>
      <c r="D7" s="4"/>
      <c r="E7" s="4">
        <v>-178.64</v>
      </c>
      <c r="F7" s="4"/>
      <c r="G7" s="4"/>
      <c r="H7" s="4"/>
      <c r="I7" s="14"/>
      <c r="J7" s="4"/>
      <c r="K7" s="4"/>
      <c r="L7" s="4">
        <f t="shared" si="1"/>
        <v>0</v>
      </c>
      <c r="M7" s="14">
        <f t="shared" si="0"/>
        <v>-178.64</v>
      </c>
    </row>
    <row r="8" spans="1:13" x14ac:dyDescent="0.25">
      <c r="A8" s="9">
        <v>45243</v>
      </c>
      <c r="B8" s="15" t="s">
        <v>212</v>
      </c>
      <c r="C8" s="13" t="s">
        <v>21</v>
      </c>
      <c r="D8" s="14"/>
      <c r="E8" s="14"/>
      <c r="F8" s="14"/>
      <c r="G8" s="14"/>
      <c r="H8" s="14">
        <v>-350</v>
      </c>
      <c r="I8" s="16"/>
      <c r="J8" s="14"/>
      <c r="K8" s="14"/>
      <c r="L8" s="4">
        <f t="shared" si="1"/>
        <v>0</v>
      </c>
      <c r="M8" s="14">
        <f t="shared" si="0"/>
        <v>-350</v>
      </c>
    </row>
    <row r="9" spans="1:13" x14ac:dyDescent="0.25">
      <c r="A9" s="9">
        <v>45243</v>
      </c>
      <c r="B9" s="17" t="s">
        <v>213</v>
      </c>
      <c r="C9" s="13" t="s">
        <v>21</v>
      </c>
      <c r="D9" s="14"/>
      <c r="E9" s="14"/>
      <c r="F9" s="14"/>
      <c r="G9" s="14"/>
      <c r="H9" s="14">
        <v>-171.6</v>
      </c>
      <c r="I9" s="14"/>
      <c r="J9" s="14"/>
      <c r="K9" s="14"/>
      <c r="L9" s="4">
        <f t="shared" si="1"/>
        <v>0</v>
      </c>
      <c r="M9" s="14">
        <f t="shared" si="0"/>
        <v>-171.6</v>
      </c>
    </row>
    <row r="10" spans="1:13" x14ac:dyDescent="0.25">
      <c r="A10" s="9">
        <v>45243</v>
      </c>
      <c r="B10" s="12" t="s">
        <v>214</v>
      </c>
      <c r="C10" s="11" t="s">
        <v>21</v>
      </c>
      <c r="D10" s="4"/>
      <c r="E10" s="4"/>
      <c r="F10" s="4"/>
      <c r="G10" s="4"/>
      <c r="H10" s="4">
        <v>-4454</v>
      </c>
      <c r="I10" s="4"/>
      <c r="J10" s="4"/>
      <c r="K10" s="4"/>
      <c r="L10" s="4">
        <f t="shared" si="1"/>
        <v>0</v>
      </c>
      <c r="M10" s="4">
        <f t="shared" si="0"/>
        <v>-4454</v>
      </c>
    </row>
    <row r="11" spans="1:13" x14ac:dyDescent="0.25">
      <c r="A11" s="9">
        <v>45243</v>
      </c>
      <c r="B11" s="12" t="s">
        <v>215</v>
      </c>
      <c r="C11" s="11" t="s">
        <v>21</v>
      </c>
      <c r="D11" s="4"/>
      <c r="E11" s="4"/>
      <c r="F11" s="4">
        <v>-694.75</v>
      </c>
      <c r="G11" s="4"/>
      <c r="H11" s="4"/>
      <c r="I11" s="4"/>
      <c r="J11" s="4"/>
      <c r="K11" s="4"/>
      <c r="L11" s="4">
        <f t="shared" si="1"/>
        <v>0</v>
      </c>
      <c r="M11" s="4">
        <f t="shared" si="0"/>
        <v>-694.75</v>
      </c>
    </row>
    <row r="12" spans="1:13" x14ac:dyDescent="0.25">
      <c r="A12" s="9">
        <v>45247</v>
      </c>
      <c r="B12" s="12" t="s">
        <v>216</v>
      </c>
      <c r="C12" s="11" t="s">
        <v>21</v>
      </c>
      <c r="D12" s="4"/>
      <c r="E12" s="4">
        <v>-238.55</v>
      </c>
      <c r="F12" s="4"/>
      <c r="G12" s="4"/>
      <c r="H12" s="4"/>
      <c r="I12" s="4"/>
      <c r="J12" s="4"/>
      <c r="K12" s="4"/>
      <c r="L12" s="4">
        <f t="shared" si="1"/>
        <v>0</v>
      </c>
      <c r="M12" s="4">
        <f t="shared" si="0"/>
        <v>-238.55</v>
      </c>
    </row>
    <row r="13" spans="1:13" x14ac:dyDescent="0.25">
      <c r="A13" s="9">
        <v>45247</v>
      </c>
      <c r="B13" s="12" t="s">
        <v>217</v>
      </c>
      <c r="C13" s="11" t="s">
        <v>21</v>
      </c>
      <c r="D13" s="4"/>
      <c r="E13" s="4"/>
      <c r="F13" s="4"/>
      <c r="G13" s="4"/>
      <c r="H13" s="4">
        <v>-329.75</v>
      </c>
      <c r="I13" s="4"/>
      <c r="J13" s="4"/>
      <c r="K13" s="4"/>
      <c r="L13" s="4">
        <f t="shared" si="1"/>
        <v>0</v>
      </c>
      <c r="M13" s="4">
        <f t="shared" si="0"/>
        <v>-329.75</v>
      </c>
    </row>
    <row r="14" spans="1:13" x14ac:dyDescent="0.25">
      <c r="A14" s="9">
        <v>45247</v>
      </c>
      <c r="B14" s="12" t="s">
        <v>218</v>
      </c>
      <c r="C14" s="11" t="s">
        <v>21</v>
      </c>
      <c r="D14" s="4"/>
      <c r="E14" s="4"/>
      <c r="F14" s="4"/>
      <c r="G14" s="4"/>
      <c r="H14" s="4">
        <v>-2.9</v>
      </c>
      <c r="I14" s="4"/>
      <c r="J14" s="4"/>
      <c r="K14" s="4"/>
      <c r="L14" s="4">
        <f t="shared" si="1"/>
        <v>0</v>
      </c>
      <c r="M14" s="4">
        <f t="shared" si="0"/>
        <v>-2.9</v>
      </c>
    </row>
    <row r="15" spans="1:13" x14ac:dyDescent="0.25">
      <c r="A15" s="9">
        <v>45247</v>
      </c>
      <c r="B15" s="11" t="s">
        <v>219</v>
      </c>
      <c r="C15" s="11" t="s">
        <v>21</v>
      </c>
      <c r="D15" s="4"/>
      <c r="E15" s="4"/>
      <c r="F15" s="4"/>
      <c r="G15" s="4">
        <v>-3159.52</v>
      </c>
      <c r="H15" s="4"/>
      <c r="I15" s="4"/>
      <c r="J15" s="4"/>
      <c r="K15" s="4"/>
      <c r="L15" s="4">
        <f t="shared" si="1"/>
        <v>0</v>
      </c>
      <c r="M15" s="4">
        <f t="shared" si="0"/>
        <v>-3159.52</v>
      </c>
    </row>
    <row r="16" spans="1:13" x14ac:dyDescent="0.25">
      <c r="A16" s="9">
        <v>45247</v>
      </c>
      <c r="B16" s="26" t="s">
        <v>220</v>
      </c>
      <c r="C16" s="11" t="s">
        <v>21</v>
      </c>
      <c r="D16" s="4"/>
      <c r="E16" s="4"/>
      <c r="F16" s="4">
        <v>-100</v>
      </c>
      <c r="G16" s="4"/>
      <c r="H16" s="4"/>
      <c r="I16" s="4"/>
      <c r="J16" s="4"/>
      <c r="K16" s="4"/>
      <c r="L16" s="4">
        <f t="shared" si="1"/>
        <v>0</v>
      </c>
      <c r="M16" s="4">
        <f t="shared" si="0"/>
        <v>-100</v>
      </c>
    </row>
    <row r="17" spans="1:13" x14ac:dyDescent="0.25">
      <c r="A17" s="9">
        <v>45247</v>
      </c>
      <c r="B17" s="12" t="s">
        <v>221</v>
      </c>
      <c r="C17" s="11" t="s">
        <v>21</v>
      </c>
      <c r="D17" s="4"/>
      <c r="E17" s="4">
        <v>-78.73</v>
      </c>
      <c r="F17" s="4"/>
      <c r="G17" s="4"/>
      <c r="H17" s="4"/>
      <c r="I17" s="4"/>
      <c r="J17" s="4"/>
      <c r="K17" s="4"/>
      <c r="L17" s="4">
        <f t="shared" si="1"/>
        <v>0</v>
      </c>
      <c r="M17" s="4">
        <f t="shared" si="0"/>
        <v>-78.73</v>
      </c>
    </row>
    <row r="18" spans="1:13" x14ac:dyDescent="0.25">
      <c r="A18" s="9">
        <v>45247</v>
      </c>
      <c r="B18" s="12" t="s">
        <v>222</v>
      </c>
      <c r="C18" s="11" t="s">
        <v>21</v>
      </c>
      <c r="D18" s="4"/>
      <c r="E18" s="4"/>
      <c r="F18" s="4"/>
      <c r="G18" s="4"/>
      <c r="H18" s="4"/>
      <c r="I18" s="4"/>
      <c r="J18" s="4">
        <v>-236</v>
      </c>
      <c r="K18" s="4"/>
      <c r="L18" s="4">
        <f t="shared" si="1"/>
        <v>0</v>
      </c>
      <c r="M18" s="4">
        <f t="shared" si="0"/>
        <v>-236</v>
      </c>
    </row>
    <row r="19" spans="1:13" x14ac:dyDescent="0.25">
      <c r="A19" s="9">
        <v>45247</v>
      </c>
      <c r="B19" s="12" t="s">
        <v>223</v>
      </c>
      <c r="C19" s="11" t="s">
        <v>21</v>
      </c>
      <c r="D19" s="4"/>
      <c r="E19" s="4"/>
      <c r="F19" s="4"/>
      <c r="G19" s="4"/>
      <c r="H19" s="4"/>
      <c r="I19" s="4"/>
      <c r="J19" s="4">
        <v>-444.16</v>
      </c>
      <c r="K19" s="4"/>
      <c r="L19" s="4">
        <f t="shared" si="1"/>
        <v>0</v>
      </c>
      <c r="M19" s="4">
        <f t="shared" si="0"/>
        <v>-444.16</v>
      </c>
    </row>
    <row r="20" spans="1:13" x14ac:dyDescent="0.25">
      <c r="A20" s="9">
        <v>45257</v>
      </c>
      <c r="B20" s="12" t="s">
        <v>224</v>
      </c>
      <c r="C20" s="11" t="s">
        <v>21</v>
      </c>
      <c r="D20" s="4"/>
      <c r="E20" s="4"/>
      <c r="F20" s="4"/>
      <c r="G20" s="4"/>
      <c r="H20" s="4">
        <v>-66.540000000000006</v>
      </c>
      <c r="I20" s="4"/>
      <c r="J20" s="4"/>
      <c r="K20" s="4"/>
      <c r="L20" s="4">
        <f t="shared" si="1"/>
        <v>0</v>
      </c>
      <c r="M20" s="4">
        <f t="shared" si="0"/>
        <v>-66.540000000000006</v>
      </c>
    </row>
    <row r="21" spans="1:13" x14ac:dyDescent="0.25">
      <c r="A21" s="9">
        <v>45258</v>
      </c>
      <c r="B21" s="11" t="s">
        <v>225</v>
      </c>
      <c r="C21" s="11" t="s">
        <v>21</v>
      </c>
      <c r="D21" s="4"/>
      <c r="E21" s="4">
        <v>-78.73</v>
      </c>
      <c r="F21" s="4"/>
      <c r="G21" s="4"/>
      <c r="H21" s="4"/>
      <c r="I21" s="4"/>
      <c r="J21" s="4"/>
      <c r="K21" s="4"/>
      <c r="L21" s="4">
        <f t="shared" si="1"/>
        <v>0</v>
      </c>
      <c r="M21" s="4">
        <f t="shared" si="0"/>
        <v>-78.73</v>
      </c>
    </row>
    <row r="22" spans="1:13" x14ac:dyDescent="0.25">
      <c r="A22" s="9">
        <v>45258</v>
      </c>
      <c r="B22" s="11" t="s">
        <v>226</v>
      </c>
      <c r="C22" s="11" t="s">
        <v>21</v>
      </c>
      <c r="D22" s="4"/>
      <c r="E22" s="4"/>
      <c r="F22" s="4"/>
      <c r="G22" s="4"/>
      <c r="H22" s="4">
        <v>-131.27000000000001</v>
      </c>
      <c r="I22" s="4"/>
      <c r="J22" s="4"/>
      <c r="K22" s="4"/>
      <c r="L22" s="4">
        <f t="shared" si="1"/>
        <v>0</v>
      </c>
      <c r="M22" s="4">
        <f t="shared" si="0"/>
        <v>-131.27000000000001</v>
      </c>
    </row>
    <row r="23" spans="1:13" x14ac:dyDescent="0.25">
      <c r="A23" s="9">
        <v>45259</v>
      </c>
      <c r="B23" s="11" t="s">
        <v>227</v>
      </c>
      <c r="C23" s="11" t="s">
        <v>21</v>
      </c>
      <c r="D23" s="4"/>
      <c r="E23" s="4">
        <v>-98.36</v>
      </c>
      <c r="F23" s="4"/>
      <c r="G23" s="4"/>
      <c r="H23" s="4"/>
      <c r="I23" s="4"/>
      <c r="J23" s="4"/>
      <c r="K23" s="4"/>
      <c r="L23" s="4">
        <f t="shared" si="1"/>
        <v>0</v>
      </c>
      <c r="M23" s="4">
        <f t="shared" si="0"/>
        <v>-98.36</v>
      </c>
    </row>
    <row r="24" spans="1:13" x14ac:dyDescent="0.25">
      <c r="A24" s="9">
        <v>45259</v>
      </c>
      <c r="B24" s="11" t="s">
        <v>228</v>
      </c>
      <c r="C24" s="11" t="s">
        <v>21</v>
      </c>
      <c r="D24" s="4"/>
      <c r="E24" s="4"/>
      <c r="F24" s="4">
        <v>-409.84</v>
      </c>
      <c r="G24" s="4"/>
      <c r="H24" s="4"/>
      <c r="I24" s="4"/>
      <c r="J24" s="4"/>
      <c r="K24" s="4"/>
      <c r="L24" s="4">
        <f>IF(C24="C",SUM(D24:K24),0)</f>
        <v>0</v>
      </c>
      <c r="M24" s="4">
        <f>IF(C24="B",SUM(D24:K24),0)</f>
        <v>-409.84</v>
      </c>
    </row>
    <row r="25" spans="1:13" x14ac:dyDescent="0.25">
      <c r="A25" s="9">
        <v>45259</v>
      </c>
      <c r="B25" s="12" t="s">
        <v>229</v>
      </c>
      <c r="C25" s="11" t="s">
        <v>21</v>
      </c>
      <c r="D25" s="4"/>
      <c r="E25" s="4"/>
      <c r="F25" s="4"/>
      <c r="G25" s="4"/>
      <c r="H25" s="4"/>
      <c r="I25" s="4">
        <v>-15</v>
      </c>
      <c r="J25" s="4"/>
      <c r="K25" s="4"/>
      <c r="L25" s="4">
        <f>IF(C25="C",SUM(D25:K25),0)</f>
        <v>0</v>
      </c>
      <c r="M25" s="4">
        <f>IF(C25="B",SUM(D25:K25),0)</f>
        <v>-15</v>
      </c>
    </row>
    <row r="26" spans="1:13" x14ac:dyDescent="0.25">
      <c r="A26" s="9">
        <v>45245</v>
      </c>
      <c r="B26" s="12" t="s">
        <v>230</v>
      </c>
      <c r="C26" s="11" t="s">
        <v>21</v>
      </c>
      <c r="D26" s="4"/>
      <c r="E26" s="4"/>
      <c r="F26" s="4">
        <v>-222.5</v>
      </c>
      <c r="G26" s="4"/>
      <c r="H26" s="4"/>
      <c r="I26" s="4"/>
      <c r="J26" s="4"/>
      <c r="K26" s="4"/>
      <c r="L26" s="4">
        <f>IF(C26="C",SUM(D26:K26),0)</f>
        <v>0</v>
      </c>
      <c r="M26" s="4">
        <f>IF(C26="B",SUM(D26:K26),0)</f>
        <v>-222.5</v>
      </c>
    </row>
    <row r="27" spans="1:13" x14ac:dyDescent="0.25">
      <c r="A27" s="9">
        <v>45259</v>
      </c>
      <c r="B27" s="11" t="s">
        <v>231</v>
      </c>
      <c r="C27" s="11" t="s">
        <v>21</v>
      </c>
      <c r="D27" s="4"/>
      <c r="E27" s="4"/>
      <c r="F27" s="4"/>
      <c r="G27" s="4"/>
      <c r="H27" s="4"/>
      <c r="I27" s="4"/>
      <c r="J27" s="4">
        <v>-14.63</v>
      </c>
      <c r="K27" s="4"/>
      <c r="L27" s="4">
        <f t="shared" si="1"/>
        <v>0</v>
      </c>
      <c r="M27" s="4">
        <f>IF(C27="B",SUM(D27:K27),0)</f>
        <v>-14.63</v>
      </c>
    </row>
    <row r="28" spans="1:13" x14ac:dyDescent="0.25">
      <c r="A28" s="9"/>
      <c r="B28" s="10"/>
      <c r="C28" s="10"/>
      <c r="D28" s="4"/>
      <c r="E28" s="4">
        <f t="shared" ref="E28:L28" si="2">SUM(E3:E15)</f>
        <v>-417.19</v>
      </c>
      <c r="F28" s="4">
        <f t="shared" si="2"/>
        <v>-1212.77</v>
      </c>
      <c r="G28" s="4">
        <f t="shared" si="2"/>
        <v>-3159.52</v>
      </c>
      <c r="H28" s="4">
        <f t="shared" si="2"/>
        <v>-5308.25</v>
      </c>
      <c r="I28" s="4">
        <f t="shared" si="2"/>
        <v>-2351.3599999999997</v>
      </c>
      <c r="J28" s="4">
        <f t="shared" si="2"/>
        <v>0</v>
      </c>
      <c r="K28" s="4">
        <f t="shared" si="2"/>
        <v>0</v>
      </c>
      <c r="L28" s="4">
        <f t="shared" si="2"/>
        <v>0</v>
      </c>
      <c r="M28" s="20">
        <f>SUM(M3:M27)</f>
        <v>-14344.849999999999</v>
      </c>
    </row>
    <row r="29" spans="1:13" x14ac:dyDescent="0.25">
      <c r="A29" s="9"/>
      <c r="B29" s="23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1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x14ac:dyDescent="0.25">
      <c r="A31" s="21"/>
      <c r="D31" s="18"/>
      <c r="E31" s="18"/>
      <c r="F31" s="18"/>
      <c r="G31" s="18"/>
      <c r="H31" s="18"/>
      <c r="I31" s="18"/>
      <c r="J31" s="18"/>
      <c r="K31" s="18"/>
      <c r="L31" s="18"/>
      <c r="M31" s="18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AD65-3606-48C9-B08A-43B7F8A6DBB0}">
  <dimension ref="A1:N33"/>
  <sheetViews>
    <sheetView tabSelected="1" workbookViewId="0">
      <selection activeCell="B35" sqref="B35"/>
    </sheetView>
  </sheetViews>
  <sheetFormatPr defaultRowHeight="15" x14ac:dyDescent="0.25"/>
  <cols>
    <col min="1" max="1" width="5.85546875" bestFit="1" customWidth="1"/>
    <col min="2" max="2" width="71" customWidth="1"/>
    <col min="3" max="3" width="4.85546875" bestFit="1" customWidth="1"/>
    <col min="4" max="4" width="6.7109375" bestFit="1" customWidth="1"/>
    <col min="6" max="6" width="8.85546875" bestFit="1" customWidth="1"/>
    <col min="7" max="7" width="10.7109375" customWidth="1"/>
    <col min="8" max="8" width="13" customWidth="1"/>
    <col min="9" max="9" width="12.28515625" bestFit="1" customWidth="1"/>
    <col min="10" max="10" width="11.5703125" customWidth="1"/>
    <col min="11" max="11" width="11.7109375" customWidth="1"/>
    <col min="12" max="12" width="6.7109375" bestFit="1" customWidth="1"/>
    <col min="13" max="13" width="9.7109375" bestFit="1" customWidth="1"/>
  </cols>
  <sheetData>
    <row r="1" spans="1:14" x14ac:dyDescent="0.25">
      <c r="A1" s="1">
        <v>45261</v>
      </c>
      <c r="B1" s="2" t="s">
        <v>232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4" ht="7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4" x14ac:dyDescent="0.25">
      <c r="A3" s="9">
        <v>45261</v>
      </c>
      <c r="B3" s="10"/>
      <c r="C3" s="11" t="s">
        <v>21</v>
      </c>
      <c r="D3" s="4"/>
      <c r="E3" s="4"/>
      <c r="F3" s="4"/>
      <c r="G3" s="4"/>
      <c r="H3" s="4"/>
      <c r="I3" s="4"/>
      <c r="J3" s="4"/>
      <c r="K3" s="4"/>
      <c r="L3" s="4">
        <v>0</v>
      </c>
      <c r="M3" s="4">
        <f t="shared" ref="M3:M30" si="0">IF(C3="B",SUM(D3:K3),0)</f>
        <v>0</v>
      </c>
    </row>
    <row r="4" spans="1:14" x14ac:dyDescent="0.25">
      <c r="A4" s="9">
        <v>45275</v>
      </c>
      <c r="B4" s="12" t="s">
        <v>233</v>
      </c>
      <c r="C4" s="11" t="s">
        <v>21</v>
      </c>
      <c r="D4" s="4"/>
      <c r="E4" s="4"/>
      <c r="F4" s="4">
        <v>-74</v>
      </c>
      <c r="G4" s="4"/>
      <c r="H4" s="4"/>
      <c r="I4" s="4"/>
      <c r="J4" s="4"/>
      <c r="K4" s="4"/>
      <c r="L4" s="4">
        <f t="shared" ref="L4:L31" si="1">IF(C4="C",SUM(D4:K4),0)</f>
        <v>0</v>
      </c>
      <c r="M4" s="4">
        <f t="shared" si="0"/>
        <v>-74</v>
      </c>
    </row>
    <row r="5" spans="1:14" x14ac:dyDescent="0.25">
      <c r="A5" s="9">
        <v>45275</v>
      </c>
      <c r="B5" s="12" t="s">
        <v>234</v>
      </c>
      <c r="C5" s="13" t="s">
        <v>21</v>
      </c>
      <c r="D5" s="14"/>
      <c r="E5" s="14"/>
      <c r="F5" s="14"/>
      <c r="G5" s="14"/>
      <c r="H5" s="14">
        <v>-728.34</v>
      </c>
      <c r="I5" s="14"/>
      <c r="J5" s="14"/>
      <c r="K5" s="14"/>
      <c r="L5" s="4">
        <f>IF(C5="C",SUM(D5:K5),0)</f>
        <v>0</v>
      </c>
      <c r="M5" s="14">
        <f t="shared" si="0"/>
        <v>-728.34</v>
      </c>
      <c r="N5" s="27"/>
    </row>
    <row r="6" spans="1:14" x14ac:dyDescent="0.25">
      <c r="A6" s="9">
        <v>45275</v>
      </c>
      <c r="B6" s="11" t="s">
        <v>235</v>
      </c>
      <c r="C6" s="11" t="s">
        <v>21</v>
      </c>
      <c r="D6" s="4"/>
      <c r="E6" s="4"/>
      <c r="F6" s="4"/>
      <c r="G6" s="4"/>
      <c r="H6" s="4"/>
      <c r="I6" s="4">
        <v>-22.13</v>
      </c>
      <c r="J6" s="4"/>
      <c r="K6" s="4"/>
      <c r="L6" s="4">
        <f t="shared" si="1"/>
        <v>0</v>
      </c>
      <c r="M6" s="4">
        <f t="shared" si="0"/>
        <v>-22.13</v>
      </c>
    </row>
    <row r="7" spans="1:14" x14ac:dyDescent="0.25">
      <c r="A7" s="9">
        <v>45275</v>
      </c>
      <c r="B7" s="15" t="s">
        <v>236</v>
      </c>
      <c r="C7" s="13" t="s">
        <v>21</v>
      </c>
      <c r="D7" s="4"/>
      <c r="E7" s="4"/>
      <c r="F7" s="4">
        <v>-110</v>
      </c>
      <c r="G7" s="4"/>
      <c r="H7" s="4"/>
      <c r="I7" s="14"/>
      <c r="J7" s="4"/>
      <c r="K7" s="4"/>
      <c r="L7" s="4">
        <f t="shared" si="1"/>
        <v>0</v>
      </c>
      <c r="M7" s="14">
        <f t="shared" si="0"/>
        <v>-110</v>
      </c>
    </row>
    <row r="8" spans="1:14" x14ac:dyDescent="0.25">
      <c r="A8" s="9">
        <v>45279</v>
      </c>
      <c r="B8" s="15" t="s">
        <v>237</v>
      </c>
      <c r="C8" s="13" t="s">
        <v>21</v>
      </c>
      <c r="D8" s="14"/>
      <c r="E8" s="14"/>
      <c r="F8" s="14"/>
      <c r="G8" s="14"/>
      <c r="H8" s="14"/>
      <c r="I8" s="16"/>
      <c r="J8" s="14">
        <v>-146.85</v>
      </c>
      <c r="K8" s="14"/>
      <c r="L8" s="4">
        <f t="shared" si="1"/>
        <v>0</v>
      </c>
      <c r="M8" s="14">
        <f t="shared" si="0"/>
        <v>-146.85</v>
      </c>
      <c r="N8" s="27"/>
    </row>
    <row r="9" spans="1:14" x14ac:dyDescent="0.25">
      <c r="A9" s="9">
        <v>45279</v>
      </c>
      <c r="B9" s="17" t="s">
        <v>238</v>
      </c>
      <c r="C9" s="13" t="s">
        <v>21</v>
      </c>
      <c r="D9" s="14"/>
      <c r="E9" s="14"/>
      <c r="F9" s="14"/>
      <c r="G9" s="14"/>
      <c r="H9" s="14"/>
      <c r="I9" s="14"/>
      <c r="J9" s="14">
        <v>-440</v>
      </c>
      <c r="K9" s="14"/>
      <c r="L9" s="4">
        <f t="shared" si="1"/>
        <v>0</v>
      </c>
      <c r="M9" s="14">
        <f t="shared" si="0"/>
        <v>-440</v>
      </c>
      <c r="N9" s="27"/>
    </row>
    <row r="10" spans="1:14" x14ac:dyDescent="0.25">
      <c r="A10" s="9">
        <v>45279</v>
      </c>
      <c r="B10" s="12" t="s">
        <v>239</v>
      </c>
      <c r="C10" s="11" t="s">
        <v>21</v>
      </c>
      <c r="D10" s="4"/>
      <c r="E10" s="4"/>
      <c r="F10" s="4"/>
      <c r="G10" s="4"/>
      <c r="H10" s="4"/>
      <c r="I10" s="4"/>
      <c r="J10" s="4">
        <v>-650.01</v>
      </c>
      <c r="K10" s="4"/>
      <c r="L10" s="4">
        <f t="shared" si="1"/>
        <v>0</v>
      </c>
      <c r="M10" s="4">
        <f t="shared" si="0"/>
        <v>-650.01</v>
      </c>
    </row>
    <row r="11" spans="1:14" x14ac:dyDescent="0.25">
      <c r="A11" s="9">
        <v>45287</v>
      </c>
      <c r="B11" s="28" t="s">
        <v>240</v>
      </c>
      <c r="C11" s="11" t="s">
        <v>21</v>
      </c>
      <c r="D11" s="4"/>
      <c r="E11" s="4"/>
      <c r="F11" s="4"/>
      <c r="G11" s="4"/>
      <c r="H11" s="4">
        <v>-65.290000000000006</v>
      </c>
      <c r="I11" s="4"/>
      <c r="J11" s="4"/>
      <c r="K11" s="4"/>
      <c r="L11" s="4">
        <f t="shared" si="1"/>
        <v>0</v>
      </c>
      <c r="M11" s="4">
        <f t="shared" si="0"/>
        <v>-65.290000000000006</v>
      </c>
    </row>
    <row r="12" spans="1:14" x14ac:dyDescent="0.25">
      <c r="A12" s="9">
        <v>45287</v>
      </c>
      <c r="B12" s="12" t="s">
        <v>241</v>
      </c>
      <c r="C12" s="11" t="s">
        <v>21</v>
      </c>
      <c r="D12" s="4"/>
      <c r="E12" s="4"/>
      <c r="F12" s="4"/>
      <c r="G12" s="4"/>
      <c r="H12" s="4"/>
      <c r="I12" s="4"/>
      <c r="J12" s="4"/>
      <c r="K12" s="4">
        <v>-152.4</v>
      </c>
      <c r="L12" s="4">
        <f t="shared" si="1"/>
        <v>0</v>
      </c>
      <c r="M12" s="4">
        <f t="shared" si="0"/>
        <v>-152.4</v>
      </c>
    </row>
    <row r="13" spans="1:14" x14ac:dyDescent="0.25">
      <c r="A13" s="9">
        <v>45287</v>
      </c>
      <c r="B13" s="12" t="s">
        <v>242</v>
      </c>
      <c r="C13" s="11" t="s">
        <v>21</v>
      </c>
      <c r="D13" s="4"/>
      <c r="E13" s="4">
        <v>-136</v>
      </c>
      <c r="F13" s="4"/>
      <c r="G13" s="4"/>
      <c r="H13" s="4"/>
      <c r="I13" s="4"/>
      <c r="J13" s="4"/>
      <c r="K13" s="4"/>
      <c r="L13" s="4">
        <f t="shared" si="1"/>
        <v>0</v>
      </c>
      <c r="M13" s="4">
        <f t="shared" si="0"/>
        <v>-136</v>
      </c>
    </row>
    <row r="14" spans="1:14" x14ac:dyDescent="0.25">
      <c r="A14" s="9">
        <v>45287</v>
      </c>
      <c r="B14" s="26" t="s">
        <v>243</v>
      </c>
      <c r="C14" s="11" t="s">
        <v>21</v>
      </c>
      <c r="D14" s="4"/>
      <c r="E14" s="4"/>
      <c r="F14" s="4">
        <v>-1068.8</v>
      </c>
      <c r="G14" s="4"/>
      <c r="H14" s="4"/>
      <c r="I14" s="4"/>
      <c r="J14" s="4"/>
      <c r="K14" s="4"/>
      <c r="L14" s="4">
        <f t="shared" si="1"/>
        <v>0</v>
      </c>
      <c r="M14" s="4">
        <f t="shared" si="0"/>
        <v>-1068.8</v>
      </c>
    </row>
    <row r="15" spans="1:14" x14ac:dyDescent="0.25">
      <c r="A15" s="9">
        <v>45287</v>
      </c>
      <c r="B15" s="11" t="s">
        <v>244</v>
      </c>
      <c r="C15" s="11" t="s">
        <v>21</v>
      </c>
      <c r="D15" s="4"/>
      <c r="E15" s="4"/>
      <c r="F15" s="4"/>
      <c r="G15" s="4">
        <v>-5045.46</v>
      </c>
      <c r="H15" s="4"/>
      <c r="I15" s="4"/>
      <c r="J15" s="4"/>
      <c r="K15" s="4"/>
      <c r="L15" s="4">
        <f t="shared" si="1"/>
        <v>0</v>
      </c>
      <c r="M15" s="4">
        <f t="shared" si="0"/>
        <v>-5045.46</v>
      </c>
    </row>
    <row r="16" spans="1:14" x14ac:dyDescent="0.25">
      <c r="A16" s="9">
        <v>45287</v>
      </c>
      <c r="B16" s="12" t="s">
        <v>245</v>
      </c>
      <c r="C16" s="11" t="s">
        <v>21</v>
      </c>
      <c r="D16" s="4"/>
      <c r="E16" s="4"/>
      <c r="F16" s="4"/>
      <c r="G16" s="4"/>
      <c r="H16" s="4"/>
      <c r="I16" s="4"/>
      <c r="J16" s="4"/>
      <c r="K16" s="4">
        <v>-117.5</v>
      </c>
      <c r="L16" s="4">
        <f t="shared" si="1"/>
        <v>0</v>
      </c>
      <c r="M16" s="4">
        <f t="shared" si="0"/>
        <v>-117.5</v>
      </c>
    </row>
    <row r="17" spans="1:13" x14ac:dyDescent="0.25">
      <c r="A17" s="9">
        <v>45287</v>
      </c>
      <c r="B17" s="26" t="s">
        <v>246</v>
      </c>
      <c r="C17" s="11" t="s">
        <v>21</v>
      </c>
      <c r="D17" s="4"/>
      <c r="E17" s="4"/>
      <c r="F17" s="4"/>
      <c r="G17" s="4"/>
      <c r="H17" s="4"/>
      <c r="I17" s="4">
        <v>-1225</v>
      </c>
      <c r="J17" s="4"/>
      <c r="K17" s="4"/>
      <c r="L17" s="4">
        <f t="shared" si="1"/>
        <v>0</v>
      </c>
      <c r="M17" s="4">
        <f t="shared" si="0"/>
        <v>-1225</v>
      </c>
    </row>
    <row r="18" spans="1:13" x14ac:dyDescent="0.25">
      <c r="A18" s="9">
        <v>45287</v>
      </c>
      <c r="B18" s="26" t="s">
        <v>247</v>
      </c>
      <c r="C18" s="11" t="s">
        <v>21</v>
      </c>
      <c r="D18" s="4"/>
      <c r="E18" s="4"/>
      <c r="F18" s="4"/>
      <c r="G18" s="4"/>
      <c r="H18" s="4"/>
      <c r="I18" s="4">
        <v>-864</v>
      </c>
      <c r="J18" s="4"/>
      <c r="K18" s="4"/>
      <c r="L18" s="4">
        <f t="shared" si="1"/>
        <v>0</v>
      </c>
      <c r="M18" s="4">
        <f t="shared" si="0"/>
        <v>-864</v>
      </c>
    </row>
    <row r="19" spans="1:13" x14ac:dyDescent="0.25">
      <c r="A19" s="9">
        <v>45287</v>
      </c>
      <c r="B19" s="12" t="s">
        <v>248</v>
      </c>
      <c r="C19" s="11" t="s">
        <v>21</v>
      </c>
      <c r="D19" s="4"/>
      <c r="E19" s="4"/>
      <c r="F19" s="4"/>
      <c r="G19" s="4"/>
      <c r="H19" s="4"/>
      <c r="I19" s="4">
        <v>-4008</v>
      </c>
      <c r="J19" s="4"/>
      <c r="K19" s="4"/>
      <c r="L19" s="4">
        <f t="shared" si="1"/>
        <v>0</v>
      </c>
      <c r="M19" s="4">
        <f t="shared" si="0"/>
        <v>-4008</v>
      </c>
    </row>
    <row r="20" spans="1:13" x14ac:dyDescent="0.25">
      <c r="A20" s="9">
        <v>45287</v>
      </c>
      <c r="B20" s="12" t="s">
        <v>249</v>
      </c>
      <c r="C20" s="11" t="s">
        <v>21</v>
      </c>
      <c r="D20" s="4"/>
      <c r="E20" s="4"/>
      <c r="F20" s="4"/>
      <c r="G20" s="4"/>
      <c r="H20" s="4">
        <v>-77.849999999999994</v>
      </c>
      <c r="I20" s="4"/>
      <c r="J20" s="4"/>
      <c r="K20" s="4"/>
      <c r="L20" s="4">
        <f t="shared" si="1"/>
        <v>0</v>
      </c>
      <c r="M20" s="4">
        <f t="shared" si="0"/>
        <v>-77.849999999999994</v>
      </c>
    </row>
    <row r="21" spans="1:13" x14ac:dyDescent="0.25">
      <c r="A21" s="9">
        <v>45287</v>
      </c>
      <c r="B21" s="11" t="s">
        <v>250</v>
      </c>
      <c r="C21" s="11" t="s">
        <v>21</v>
      </c>
      <c r="D21" s="4"/>
      <c r="E21" s="4"/>
      <c r="F21" s="4"/>
      <c r="G21" s="4"/>
      <c r="H21" s="4"/>
      <c r="I21" s="4">
        <v>-1282.56</v>
      </c>
      <c r="J21" s="4"/>
      <c r="K21" s="4"/>
      <c r="L21" s="4">
        <f t="shared" si="1"/>
        <v>0</v>
      </c>
      <c r="M21" s="4">
        <f t="shared" si="0"/>
        <v>-1282.56</v>
      </c>
    </row>
    <row r="22" spans="1:13" x14ac:dyDescent="0.25">
      <c r="A22" s="9">
        <v>45287</v>
      </c>
      <c r="B22" s="12" t="s">
        <v>251</v>
      </c>
      <c r="C22" s="11" t="s">
        <v>21</v>
      </c>
      <c r="D22" s="4"/>
      <c r="E22" s="4"/>
      <c r="F22" s="4"/>
      <c r="G22" s="4"/>
      <c r="H22" s="4"/>
      <c r="I22" s="4">
        <v>-1225</v>
      </c>
      <c r="J22" s="4"/>
      <c r="K22" s="4"/>
      <c r="L22" s="4">
        <f t="shared" si="1"/>
        <v>0</v>
      </c>
      <c r="M22" s="4">
        <f t="shared" si="0"/>
        <v>-1225</v>
      </c>
    </row>
    <row r="23" spans="1:13" x14ac:dyDescent="0.25">
      <c r="A23" s="9">
        <v>45287</v>
      </c>
      <c r="B23" s="12" t="s">
        <v>252</v>
      </c>
      <c r="C23" s="11" t="s">
        <v>21</v>
      </c>
      <c r="D23" s="4"/>
      <c r="E23" s="4"/>
      <c r="F23" s="4"/>
      <c r="G23" s="4"/>
      <c r="H23" s="4"/>
      <c r="I23" s="4"/>
      <c r="J23" s="4"/>
      <c r="K23" s="4">
        <v>-58.7</v>
      </c>
      <c r="L23" s="4">
        <f t="shared" si="1"/>
        <v>0</v>
      </c>
      <c r="M23" s="4">
        <f t="shared" si="0"/>
        <v>-58.7</v>
      </c>
    </row>
    <row r="24" spans="1:13" x14ac:dyDescent="0.25">
      <c r="A24" s="9">
        <v>45287</v>
      </c>
      <c r="B24" s="12" t="s">
        <v>253</v>
      </c>
      <c r="C24" s="11" t="s">
        <v>21</v>
      </c>
      <c r="D24" s="4"/>
      <c r="E24" s="4">
        <v>-27</v>
      </c>
      <c r="F24" s="4"/>
      <c r="G24" s="4"/>
      <c r="H24" s="4"/>
      <c r="I24" s="4"/>
      <c r="J24" s="4"/>
      <c r="K24" s="4"/>
      <c r="L24" s="4">
        <f t="shared" si="1"/>
        <v>0</v>
      </c>
      <c r="M24" s="4">
        <f t="shared" si="0"/>
        <v>-27</v>
      </c>
    </row>
    <row r="25" spans="1:13" x14ac:dyDescent="0.25">
      <c r="A25" s="9">
        <v>45287</v>
      </c>
      <c r="B25" s="12" t="s">
        <v>254</v>
      </c>
      <c r="C25" s="11" t="s">
        <v>21</v>
      </c>
      <c r="D25" s="4"/>
      <c r="E25" s="4">
        <v>-130.72999999999999</v>
      </c>
      <c r="F25" s="4"/>
      <c r="G25" s="4"/>
      <c r="H25" s="4"/>
      <c r="I25" s="4"/>
      <c r="J25" s="4"/>
      <c r="K25" s="4"/>
      <c r="L25" s="4">
        <f t="shared" si="1"/>
        <v>0</v>
      </c>
      <c r="M25" s="4">
        <f t="shared" si="0"/>
        <v>-130.72999999999999</v>
      </c>
    </row>
    <row r="26" spans="1:13" x14ac:dyDescent="0.25">
      <c r="A26" s="9">
        <v>45289</v>
      </c>
      <c r="B26" s="29" t="s">
        <v>255</v>
      </c>
      <c r="C26" s="11" t="s">
        <v>21</v>
      </c>
      <c r="D26" s="4"/>
      <c r="E26" s="4"/>
      <c r="F26" s="4"/>
      <c r="G26" s="4"/>
      <c r="H26" s="4"/>
      <c r="I26" s="4"/>
      <c r="J26" s="4"/>
      <c r="K26" s="4">
        <v>-95.6</v>
      </c>
      <c r="L26" s="4">
        <f t="shared" si="1"/>
        <v>0</v>
      </c>
      <c r="M26" s="4">
        <f t="shared" si="0"/>
        <v>-95.6</v>
      </c>
    </row>
    <row r="27" spans="1:13" x14ac:dyDescent="0.25">
      <c r="A27" s="9">
        <v>45289</v>
      </c>
      <c r="B27" s="12" t="s">
        <v>256</v>
      </c>
      <c r="C27" s="11" t="s">
        <v>21</v>
      </c>
      <c r="D27" s="4"/>
      <c r="E27" s="4">
        <v>-258.8</v>
      </c>
      <c r="F27" s="4"/>
      <c r="G27" s="4"/>
      <c r="H27" s="4"/>
      <c r="I27" s="4"/>
      <c r="J27" s="4"/>
      <c r="K27" s="4"/>
      <c r="L27" s="4">
        <f t="shared" si="1"/>
        <v>0</v>
      </c>
      <c r="M27" s="4">
        <f t="shared" si="0"/>
        <v>-258.8</v>
      </c>
    </row>
    <row r="28" spans="1:13" x14ac:dyDescent="0.25">
      <c r="A28" s="9">
        <v>45289</v>
      </c>
      <c r="B28" s="12" t="s">
        <v>257</v>
      </c>
      <c r="C28" s="11" t="s">
        <v>21</v>
      </c>
      <c r="D28" s="4"/>
      <c r="E28" s="4"/>
      <c r="F28" s="4"/>
      <c r="G28" s="4"/>
      <c r="H28" s="4"/>
      <c r="I28" s="4">
        <v>-13.4</v>
      </c>
      <c r="J28" s="4"/>
      <c r="K28" s="4"/>
      <c r="L28" s="4">
        <f t="shared" si="1"/>
        <v>0</v>
      </c>
      <c r="M28" s="4">
        <f t="shared" si="0"/>
        <v>-13.4</v>
      </c>
    </row>
    <row r="29" spans="1:13" x14ac:dyDescent="0.25">
      <c r="A29" s="9">
        <v>45289</v>
      </c>
      <c r="B29" s="12" t="s">
        <v>258</v>
      </c>
      <c r="C29" s="11" t="s">
        <v>21</v>
      </c>
      <c r="D29" s="4"/>
      <c r="E29" s="4"/>
      <c r="F29" s="4">
        <v>-157.5</v>
      </c>
      <c r="G29" s="4"/>
      <c r="H29" s="4"/>
      <c r="I29" s="4"/>
      <c r="J29" s="4"/>
      <c r="K29" s="4"/>
      <c r="L29" s="4">
        <f t="shared" si="1"/>
        <v>0</v>
      </c>
      <c r="M29" s="4">
        <f t="shared" si="0"/>
        <v>-157.5</v>
      </c>
    </row>
    <row r="30" spans="1:13" x14ac:dyDescent="0.25">
      <c r="A30" s="9">
        <v>45289</v>
      </c>
      <c r="B30" s="11" t="s">
        <v>259</v>
      </c>
      <c r="C30" s="11" t="s">
        <v>21</v>
      </c>
      <c r="D30" s="4"/>
      <c r="E30" s="4"/>
      <c r="F30" s="4"/>
      <c r="G30" s="4"/>
      <c r="H30" s="4"/>
      <c r="I30" s="4">
        <v>-215</v>
      </c>
      <c r="J30" s="4"/>
      <c r="K30" s="4"/>
      <c r="L30" s="4">
        <f t="shared" si="1"/>
        <v>0</v>
      </c>
      <c r="M30" s="4">
        <f t="shared" si="0"/>
        <v>-215</v>
      </c>
    </row>
    <row r="31" spans="1:13" x14ac:dyDescent="0.25">
      <c r="A31" s="9">
        <v>45655</v>
      </c>
      <c r="B31" s="11" t="s">
        <v>231</v>
      </c>
      <c r="C31" s="11" t="s">
        <v>21</v>
      </c>
      <c r="D31" s="4"/>
      <c r="E31" s="4"/>
      <c r="F31" s="4"/>
      <c r="G31" s="4"/>
      <c r="H31" s="4"/>
      <c r="I31" s="4"/>
      <c r="J31" s="4">
        <v>-16.63</v>
      </c>
      <c r="K31" s="4"/>
      <c r="L31" s="4">
        <f t="shared" si="1"/>
        <v>0</v>
      </c>
      <c r="M31" s="4">
        <f>IF(C31="B",SUM(D31:K31),0)</f>
        <v>-16.63</v>
      </c>
    </row>
    <row r="32" spans="1:13" x14ac:dyDescent="0.25">
      <c r="A32" s="9"/>
      <c r="B32" s="10"/>
      <c r="C32" s="10"/>
      <c r="D32" s="4"/>
      <c r="E32" s="4">
        <f>SUM(E3:E31)</f>
        <v>-552.53</v>
      </c>
      <c r="F32" s="4">
        <f>SUM(F3:F31)</f>
        <v>-1410.3</v>
      </c>
      <c r="G32" s="4">
        <f>SUM(G3:G31)</f>
        <v>-5045.46</v>
      </c>
      <c r="H32" s="4">
        <f>SUM(H3:H31)</f>
        <v>-871.48</v>
      </c>
      <c r="I32" s="4">
        <f>SUM(I3:I31)</f>
        <v>-8855.09</v>
      </c>
      <c r="J32" s="4">
        <f>SUM(J3:J31)</f>
        <v>-1253.4900000000002</v>
      </c>
      <c r="K32" s="4">
        <f>SUM(K3:K31)</f>
        <v>-424.19999999999993</v>
      </c>
      <c r="L32" s="4">
        <f>SUM(L3:L31)</f>
        <v>0</v>
      </c>
      <c r="M32" s="20">
        <f>SUM(M3:M31)</f>
        <v>-18412.55</v>
      </c>
    </row>
    <row r="33" spans="1:13" x14ac:dyDescent="0.25">
      <c r="A33" s="21"/>
      <c r="D33" s="18"/>
      <c r="E33" s="18"/>
      <c r="F33" s="18"/>
      <c r="G33" s="18"/>
      <c r="H33" s="18"/>
      <c r="I33" s="18"/>
      <c r="J33" s="18"/>
      <c r="K33" s="18"/>
      <c r="L33" s="18"/>
      <c r="M33" s="18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4793-B241-43D6-8821-5ACAE3FADE14}">
  <dimension ref="A1:M21"/>
  <sheetViews>
    <sheetView topLeftCell="A4" workbookViewId="0">
      <selection activeCell="B28" sqref="B28"/>
    </sheetView>
  </sheetViews>
  <sheetFormatPr defaultRowHeight="15" x14ac:dyDescent="0.25"/>
  <cols>
    <col min="2" max="2" width="69.85546875" bestFit="1" customWidth="1"/>
    <col min="3" max="3" width="4.85546875" bestFit="1" customWidth="1"/>
    <col min="7" max="7" width="11.42578125" customWidth="1"/>
    <col min="8" max="8" width="8.85546875" bestFit="1" customWidth="1"/>
    <col min="9" max="9" width="12.28515625" customWidth="1"/>
    <col min="10" max="10" width="7.42578125" bestFit="1" customWidth="1"/>
    <col min="11" max="11" width="9.28515625" customWidth="1"/>
    <col min="12" max="12" width="6.7109375" bestFit="1" customWidth="1"/>
    <col min="13" max="13" width="9.7109375" bestFit="1" customWidth="1"/>
  </cols>
  <sheetData>
    <row r="1" spans="1:13" x14ac:dyDescent="0.25">
      <c r="A1" s="1">
        <v>44958</v>
      </c>
      <c r="B1" s="2" t="s">
        <v>45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44958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20" si="0">IF(C3="B",SUM(D3:K3),0)</f>
        <v>0</v>
      </c>
    </row>
    <row r="4" spans="1:13" x14ac:dyDescent="0.25">
      <c r="A4" s="9">
        <v>44963</v>
      </c>
      <c r="B4" s="12" t="s">
        <v>46</v>
      </c>
      <c r="C4" s="11" t="s">
        <v>21</v>
      </c>
      <c r="D4" s="4"/>
      <c r="E4" s="4"/>
      <c r="F4" s="4"/>
      <c r="G4" s="4"/>
      <c r="H4" s="4"/>
      <c r="I4" s="4">
        <v>-188.4</v>
      </c>
      <c r="J4" s="4"/>
      <c r="K4" s="4"/>
      <c r="L4" s="4">
        <f t="shared" ref="L4:L20" si="1">IF(C4="C",SUM(D4:K4),0)</f>
        <v>0</v>
      </c>
      <c r="M4" s="4">
        <f t="shared" si="0"/>
        <v>-188.4</v>
      </c>
    </row>
    <row r="5" spans="1:13" x14ac:dyDescent="0.25">
      <c r="A5" s="9">
        <v>44963</v>
      </c>
      <c r="B5" s="12" t="s">
        <v>47</v>
      </c>
      <c r="C5" s="13" t="s">
        <v>21</v>
      </c>
      <c r="D5" s="14"/>
      <c r="E5" s="14"/>
      <c r="F5" s="14"/>
      <c r="G5" s="14"/>
      <c r="H5" s="14"/>
      <c r="I5" s="14">
        <v>-1440</v>
      </c>
      <c r="J5" s="14"/>
      <c r="K5" s="14"/>
      <c r="L5" s="4">
        <f>IF(C5="C",SUM(D5:K5),0)</f>
        <v>0</v>
      </c>
      <c r="M5" s="14">
        <f t="shared" si="0"/>
        <v>-1440</v>
      </c>
    </row>
    <row r="6" spans="1:13" x14ac:dyDescent="0.25">
      <c r="A6" s="9">
        <v>44965</v>
      </c>
      <c r="B6" s="11" t="s">
        <v>48</v>
      </c>
      <c r="C6" s="11" t="s">
        <v>21</v>
      </c>
      <c r="D6" s="4"/>
      <c r="E6" s="4"/>
      <c r="F6" s="4"/>
      <c r="G6" s="4"/>
      <c r="H6" s="4">
        <v>-59.77</v>
      </c>
      <c r="I6" s="4"/>
      <c r="J6" s="4"/>
      <c r="K6" s="4"/>
      <c r="L6" s="4">
        <f t="shared" si="1"/>
        <v>0</v>
      </c>
      <c r="M6" s="4">
        <f t="shared" si="0"/>
        <v>-59.77</v>
      </c>
    </row>
    <row r="7" spans="1:13" x14ac:dyDescent="0.25">
      <c r="A7" s="9">
        <v>44972</v>
      </c>
      <c r="B7" s="12" t="s">
        <v>49</v>
      </c>
      <c r="C7" s="13" t="s">
        <v>21</v>
      </c>
      <c r="D7" s="4"/>
      <c r="E7" s="4"/>
      <c r="F7" s="4">
        <v>-74</v>
      </c>
      <c r="G7" s="4"/>
      <c r="H7" s="4"/>
      <c r="I7" s="14"/>
      <c r="J7" s="4"/>
      <c r="K7" s="4"/>
      <c r="L7" s="4">
        <f t="shared" si="1"/>
        <v>0</v>
      </c>
      <c r="M7" s="14">
        <f t="shared" si="0"/>
        <v>-74</v>
      </c>
    </row>
    <row r="8" spans="1:13" x14ac:dyDescent="0.25">
      <c r="A8" s="9">
        <v>44973</v>
      </c>
      <c r="B8" s="15" t="s">
        <v>50</v>
      </c>
      <c r="C8" s="13" t="s">
        <v>21</v>
      </c>
      <c r="D8" s="14"/>
      <c r="E8" s="14"/>
      <c r="F8" s="14"/>
      <c r="G8" s="14">
        <v>-3385.73</v>
      </c>
      <c r="H8" s="14"/>
      <c r="I8" s="16"/>
      <c r="J8" s="14"/>
      <c r="K8" s="14"/>
      <c r="L8" s="4">
        <f t="shared" si="1"/>
        <v>0</v>
      </c>
      <c r="M8" s="14">
        <f t="shared" si="0"/>
        <v>-3385.73</v>
      </c>
    </row>
    <row r="9" spans="1:13" x14ac:dyDescent="0.25">
      <c r="A9" s="9">
        <v>44973</v>
      </c>
      <c r="B9" s="17" t="s">
        <v>51</v>
      </c>
      <c r="C9" s="13" t="s">
        <v>21</v>
      </c>
      <c r="D9" s="14"/>
      <c r="E9" s="14"/>
      <c r="F9" s="14"/>
      <c r="G9" s="14"/>
      <c r="H9" s="14">
        <v>-468</v>
      </c>
      <c r="I9" s="14"/>
      <c r="J9" s="14"/>
      <c r="K9" s="14"/>
      <c r="L9" s="4">
        <f t="shared" si="1"/>
        <v>0</v>
      </c>
      <c r="M9" s="14">
        <f t="shared" si="0"/>
        <v>-468</v>
      </c>
    </row>
    <row r="10" spans="1:13" x14ac:dyDescent="0.25">
      <c r="A10" s="9">
        <v>44973</v>
      </c>
      <c r="B10" s="11" t="s">
        <v>52</v>
      </c>
      <c r="C10" s="11" t="s">
        <v>21</v>
      </c>
      <c r="D10" s="4"/>
      <c r="E10" s="4"/>
      <c r="F10" s="4"/>
      <c r="G10" s="4"/>
      <c r="H10" s="4">
        <v>-350</v>
      </c>
      <c r="I10" s="4"/>
      <c r="J10" s="4"/>
      <c r="K10" s="4"/>
      <c r="L10" s="4">
        <f t="shared" si="1"/>
        <v>0</v>
      </c>
      <c r="M10" s="4">
        <f t="shared" si="0"/>
        <v>-350</v>
      </c>
    </row>
    <row r="11" spans="1:13" x14ac:dyDescent="0.25">
      <c r="A11" s="9">
        <v>44973</v>
      </c>
      <c r="B11" s="12" t="s">
        <v>53</v>
      </c>
      <c r="C11" s="11" t="s">
        <v>21</v>
      </c>
      <c r="D11" s="4"/>
      <c r="E11" s="4"/>
      <c r="F11" s="4">
        <v>-1483.5</v>
      </c>
      <c r="G11" s="4"/>
      <c r="H11" s="4"/>
      <c r="I11" s="4"/>
      <c r="J11" s="4"/>
      <c r="K11" s="4"/>
      <c r="L11" s="4">
        <f t="shared" si="1"/>
        <v>0</v>
      </c>
      <c r="M11" s="4">
        <f t="shared" si="0"/>
        <v>-1483.5</v>
      </c>
    </row>
    <row r="12" spans="1:13" x14ac:dyDescent="0.25">
      <c r="A12" s="9">
        <v>44974</v>
      </c>
      <c r="B12" s="11" t="s">
        <v>54</v>
      </c>
      <c r="C12" s="11" t="s">
        <v>21</v>
      </c>
      <c r="D12" s="4"/>
      <c r="E12" s="4"/>
      <c r="F12" s="4"/>
      <c r="G12" s="4"/>
      <c r="H12" s="4"/>
      <c r="I12" s="4"/>
      <c r="J12" s="4">
        <v>-220.76</v>
      </c>
      <c r="K12" s="4"/>
      <c r="L12" s="4">
        <f t="shared" si="1"/>
        <v>0</v>
      </c>
      <c r="M12" s="4">
        <f t="shared" si="0"/>
        <v>-220.76</v>
      </c>
    </row>
    <row r="13" spans="1:13" x14ac:dyDescent="0.25">
      <c r="A13" s="9">
        <v>44974</v>
      </c>
      <c r="B13" s="12" t="s">
        <v>55</v>
      </c>
      <c r="C13" s="11" t="s">
        <v>21</v>
      </c>
      <c r="D13" s="4"/>
      <c r="E13" s="4"/>
      <c r="F13" s="4"/>
      <c r="G13" s="4"/>
      <c r="H13" s="4"/>
      <c r="I13" s="4"/>
      <c r="J13" s="4">
        <v>-668</v>
      </c>
      <c r="K13" s="4"/>
      <c r="L13" s="4">
        <f t="shared" si="1"/>
        <v>0</v>
      </c>
      <c r="M13" s="4">
        <f t="shared" si="0"/>
        <v>-668</v>
      </c>
    </row>
    <row r="14" spans="1:13" x14ac:dyDescent="0.25">
      <c r="A14" s="9">
        <v>44981</v>
      </c>
      <c r="B14" s="11" t="s">
        <v>56</v>
      </c>
      <c r="C14" s="11" t="s">
        <v>21</v>
      </c>
      <c r="D14" s="4"/>
      <c r="E14" s="4"/>
      <c r="F14" s="4"/>
      <c r="G14" s="4">
        <v>-209.31</v>
      </c>
      <c r="H14" s="4"/>
      <c r="I14" s="4"/>
      <c r="J14" s="4"/>
      <c r="K14" s="4"/>
      <c r="L14" s="4">
        <f t="shared" si="1"/>
        <v>0</v>
      </c>
      <c r="M14" s="4">
        <f t="shared" si="0"/>
        <v>-209.31</v>
      </c>
    </row>
    <row r="15" spans="1:13" x14ac:dyDescent="0.25">
      <c r="A15" s="9">
        <v>44981</v>
      </c>
      <c r="B15" s="11" t="s">
        <v>57</v>
      </c>
      <c r="C15" s="11" t="s">
        <v>21</v>
      </c>
      <c r="D15" s="4"/>
      <c r="E15" s="4"/>
      <c r="F15" s="4"/>
      <c r="G15" s="4"/>
      <c r="H15" s="4"/>
      <c r="I15" s="4">
        <v>-280</v>
      </c>
      <c r="J15" s="4"/>
      <c r="K15" s="4"/>
      <c r="L15" s="4">
        <f t="shared" si="1"/>
        <v>0</v>
      </c>
      <c r="M15" s="4">
        <f t="shared" si="0"/>
        <v>-280</v>
      </c>
    </row>
    <row r="16" spans="1:13" x14ac:dyDescent="0.25">
      <c r="A16" s="9">
        <v>44984</v>
      </c>
      <c r="B16" s="11" t="s">
        <v>58</v>
      </c>
      <c r="C16" s="11" t="s">
        <v>21</v>
      </c>
      <c r="D16" s="4"/>
      <c r="E16" s="4"/>
      <c r="F16" s="4"/>
      <c r="G16" s="4"/>
      <c r="H16" s="4">
        <v>-65.290000000000006</v>
      </c>
      <c r="I16" s="4"/>
      <c r="J16" s="4"/>
      <c r="K16" s="4"/>
      <c r="L16" s="4">
        <f t="shared" si="1"/>
        <v>0</v>
      </c>
      <c r="M16" s="4">
        <f t="shared" si="0"/>
        <v>-65.290000000000006</v>
      </c>
    </row>
    <row r="17" spans="1:13" x14ac:dyDescent="0.25">
      <c r="A17" s="9">
        <v>44984</v>
      </c>
      <c r="B17" s="10" t="s">
        <v>59</v>
      </c>
      <c r="C17" s="11" t="s">
        <v>21</v>
      </c>
      <c r="D17" s="4"/>
      <c r="E17" s="4"/>
      <c r="F17" s="4"/>
      <c r="G17" s="4"/>
      <c r="H17" s="18"/>
      <c r="I17" s="4">
        <v>-59</v>
      </c>
      <c r="J17" s="4"/>
      <c r="K17" s="4"/>
      <c r="L17" s="4">
        <f t="shared" si="1"/>
        <v>0</v>
      </c>
      <c r="M17" s="4">
        <f t="shared" si="0"/>
        <v>-59</v>
      </c>
    </row>
    <row r="18" spans="1:13" x14ac:dyDescent="0.25">
      <c r="A18" s="9">
        <v>44984</v>
      </c>
      <c r="B18" s="19" t="s">
        <v>60</v>
      </c>
      <c r="C18" s="11" t="s">
        <v>21</v>
      </c>
      <c r="D18" s="4"/>
      <c r="E18" s="4"/>
      <c r="F18" s="4"/>
      <c r="G18" s="4"/>
      <c r="H18" s="4"/>
      <c r="I18" s="4">
        <v>-90</v>
      </c>
      <c r="J18" s="18"/>
      <c r="K18" s="4"/>
      <c r="L18" s="4">
        <f t="shared" si="1"/>
        <v>0</v>
      </c>
      <c r="M18" s="4">
        <f t="shared" si="0"/>
        <v>-90</v>
      </c>
    </row>
    <row r="19" spans="1:13" x14ac:dyDescent="0.25">
      <c r="A19" s="9">
        <v>44984</v>
      </c>
      <c r="B19" s="12" t="s">
        <v>61</v>
      </c>
      <c r="C19" s="11" t="s">
        <v>21</v>
      </c>
      <c r="D19" s="4"/>
      <c r="E19" s="4"/>
      <c r="F19" s="4"/>
      <c r="G19" s="4"/>
      <c r="H19" s="4">
        <v>-5426.04</v>
      </c>
      <c r="I19" s="4"/>
      <c r="J19" s="4"/>
      <c r="K19" s="4"/>
      <c r="L19" s="4">
        <f t="shared" si="1"/>
        <v>0</v>
      </c>
      <c r="M19" s="4">
        <f t="shared" si="0"/>
        <v>-5426.04</v>
      </c>
    </row>
    <row r="20" spans="1:13" x14ac:dyDescent="0.25">
      <c r="A20" s="9">
        <v>44985</v>
      </c>
      <c r="B20" s="11" t="s">
        <v>62</v>
      </c>
      <c r="C20" s="11" t="s">
        <v>21</v>
      </c>
      <c r="D20" s="4"/>
      <c r="E20" s="4"/>
      <c r="F20" s="4"/>
      <c r="G20" s="4"/>
      <c r="H20" s="4"/>
      <c r="I20" s="4"/>
      <c r="J20" s="4">
        <v>-12.53</v>
      </c>
      <c r="K20" s="4"/>
      <c r="L20" s="4">
        <f t="shared" si="1"/>
        <v>0</v>
      </c>
      <c r="M20" s="4">
        <f t="shared" si="0"/>
        <v>-12.53</v>
      </c>
    </row>
    <row r="21" spans="1:13" x14ac:dyDescent="0.25">
      <c r="A21" s="9"/>
      <c r="B21" s="10"/>
      <c r="C21" s="10"/>
      <c r="D21" s="4"/>
      <c r="E21" s="4">
        <f t="shared" ref="E21:L21" si="2">SUM(E3:E17)</f>
        <v>0</v>
      </c>
      <c r="F21" s="4">
        <f t="shared" si="2"/>
        <v>-1557.5</v>
      </c>
      <c r="G21" s="4">
        <f t="shared" si="2"/>
        <v>-3595.04</v>
      </c>
      <c r="H21" s="4">
        <f>SUM(H3:H16)</f>
        <v>-943.06</v>
      </c>
      <c r="I21" s="4">
        <f>SUM(I3:I19)</f>
        <v>-2057.4</v>
      </c>
      <c r="J21" s="4">
        <f t="shared" si="2"/>
        <v>-888.76</v>
      </c>
      <c r="K21" s="4">
        <f t="shared" si="2"/>
        <v>0</v>
      </c>
      <c r="L21" s="4">
        <f t="shared" si="2"/>
        <v>0</v>
      </c>
      <c r="M21" s="20">
        <f>SUM(M3:M20)</f>
        <v>-14480.33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5330-985E-4DEB-B741-DF0EB85F3400}">
  <dimension ref="A1:M25"/>
  <sheetViews>
    <sheetView workbookViewId="0">
      <selection activeCell="B27" sqref="B27"/>
    </sheetView>
  </sheetViews>
  <sheetFormatPr defaultRowHeight="15" x14ac:dyDescent="0.25"/>
  <cols>
    <col min="2" max="2" width="67.85546875" bestFit="1" customWidth="1"/>
    <col min="7" max="7" width="10.140625" customWidth="1"/>
    <col min="9" max="9" width="12.7109375" customWidth="1"/>
    <col min="11" max="11" width="10.28515625" customWidth="1"/>
    <col min="13" max="13" width="9.7109375" bestFit="1" customWidth="1"/>
  </cols>
  <sheetData>
    <row r="1" spans="1:13" x14ac:dyDescent="0.25">
      <c r="A1" s="1">
        <v>44986</v>
      </c>
      <c r="B1" s="2" t="s">
        <v>63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44986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22" si="0">IF(C3="B",SUM(D3:K3),0)</f>
        <v>0</v>
      </c>
    </row>
    <row r="4" spans="1:13" x14ac:dyDescent="0.25">
      <c r="A4" s="9">
        <v>44992</v>
      </c>
      <c r="B4" s="12" t="s">
        <v>64</v>
      </c>
      <c r="C4" s="11" t="s">
        <v>21</v>
      </c>
      <c r="D4" s="4"/>
      <c r="E4" s="4"/>
      <c r="F4" s="4"/>
      <c r="G4" s="4"/>
      <c r="H4" s="4">
        <v>-59.64</v>
      </c>
      <c r="I4" s="4"/>
      <c r="J4" s="4"/>
      <c r="K4" s="4"/>
      <c r="L4" s="4">
        <f t="shared" ref="L4:L22" si="1">IF(C4="C",SUM(D4:K4),0)</f>
        <v>0</v>
      </c>
      <c r="M4" s="4">
        <f t="shared" si="0"/>
        <v>-59.64</v>
      </c>
    </row>
    <row r="5" spans="1:13" x14ac:dyDescent="0.25">
      <c r="A5" s="9">
        <v>44992</v>
      </c>
      <c r="B5" s="12" t="s">
        <v>65</v>
      </c>
      <c r="C5" s="13" t="s">
        <v>21</v>
      </c>
      <c r="D5" s="14"/>
      <c r="E5" s="14"/>
      <c r="F5" s="14"/>
      <c r="G5" s="14"/>
      <c r="H5" s="14">
        <v>-350</v>
      </c>
      <c r="I5" s="14"/>
      <c r="J5" s="14"/>
      <c r="K5" s="14"/>
      <c r="L5" s="4">
        <f>IF(C5="C",SUM(D5:K5),0)</f>
        <v>0</v>
      </c>
      <c r="M5" s="14">
        <f t="shared" si="0"/>
        <v>-350</v>
      </c>
    </row>
    <row r="6" spans="1:13" x14ac:dyDescent="0.25">
      <c r="A6" s="9">
        <v>44992</v>
      </c>
      <c r="B6" s="11" t="s">
        <v>66</v>
      </c>
      <c r="C6" s="11" t="s">
        <v>21</v>
      </c>
      <c r="D6" s="4"/>
      <c r="E6" s="4"/>
      <c r="F6" s="4">
        <v>-1582.4</v>
      </c>
      <c r="G6" s="4"/>
      <c r="H6" s="4"/>
      <c r="I6" s="4"/>
      <c r="J6" s="4"/>
      <c r="K6" s="4"/>
      <c r="L6" s="4">
        <f t="shared" si="1"/>
        <v>0</v>
      </c>
      <c r="M6" s="4">
        <f t="shared" si="0"/>
        <v>-1582.4</v>
      </c>
    </row>
    <row r="7" spans="1:13" x14ac:dyDescent="0.25">
      <c r="A7" s="9">
        <v>44992</v>
      </c>
      <c r="B7" s="12" t="s">
        <v>67</v>
      </c>
      <c r="C7" s="13" t="s">
        <v>21</v>
      </c>
      <c r="D7" s="4"/>
      <c r="E7" s="4"/>
      <c r="F7" s="4"/>
      <c r="G7" s="4"/>
      <c r="H7" s="4">
        <v>-260</v>
      </c>
      <c r="I7" s="14"/>
      <c r="J7" s="4"/>
      <c r="K7" s="4"/>
      <c r="L7" s="4">
        <f t="shared" si="1"/>
        <v>0</v>
      </c>
      <c r="M7" s="14">
        <f t="shared" si="0"/>
        <v>-260</v>
      </c>
    </row>
    <row r="8" spans="1:13" x14ac:dyDescent="0.25">
      <c r="A8" s="9">
        <v>44994</v>
      </c>
      <c r="B8" s="15" t="s">
        <v>68</v>
      </c>
      <c r="C8" s="13" t="s">
        <v>21</v>
      </c>
      <c r="D8" s="14"/>
      <c r="E8" s="14"/>
      <c r="F8" s="14"/>
      <c r="G8" s="14"/>
      <c r="H8" s="14"/>
      <c r="I8" s="16">
        <v>-1282.56</v>
      </c>
      <c r="J8" s="14"/>
      <c r="K8" s="14"/>
      <c r="L8" s="4">
        <f t="shared" si="1"/>
        <v>0</v>
      </c>
      <c r="M8" s="14">
        <f t="shared" si="0"/>
        <v>-1282.56</v>
      </c>
    </row>
    <row r="9" spans="1:13" x14ac:dyDescent="0.25">
      <c r="A9" s="9">
        <v>44994</v>
      </c>
      <c r="B9" s="17" t="s">
        <v>69</v>
      </c>
      <c r="C9" s="13" t="s">
        <v>21</v>
      </c>
      <c r="D9" s="14"/>
      <c r="E9" s="14">
        <v>-160</v>
      </c>
      <c r="F9" s="14"/>
      <c r="G9" s="14"/>
      <c r="H9" s="14"/>
      <c r="I9" s="14"/>
      <c r="J9" s="14"/>
      <c r="K9" s="14"/>
      <c r="L9" s="4">
        <f t="shared" si="1"/>
        <v>0</v>
      </c>
      <c r="M9" s="14">
        <f t="shared" si="0"/>
        <v>-160</v>
      </c>
    </row>
    <row r="10" spans="1:13" x14ac:dyDescent="0.25">
      <c r="A10" s="9">
        <v>45000</v>
      </c>
      <c r="B10" s="11" t="s">
        <v>70</v>
      </c>
      <c r="C10" s="11" t="s">
        <v>21</v>
      </c>
      <c r="D10" s="4"/>
      <c r="E10" s="4"/>
      <c r="F10" s="4">
        <v>-74</v>
      </c>
      <c r="G10" s="4"/>
      <c r="H10" s="4"/>
      <c r="I10" s="4"/>
      <c r="J10" s="4"/>
      <c r="K10" s="4"/>
      <c r="L10" s="4">
        <f t="shared" si="1"/>
        <v>0</v>
      </c>
      <c r="M10" s="4">
        <f t="shared" si="0"/>
        <v>-74</v>
      </c>
    </row>
    <row r="11" spans="1:13" x14ac:dyDescent="0.25">
      <c r="A11" s="9">
        <v>45002</v>
      </c>
      <c r="B11" s="12" t="s">
        <v>71</v>
      </c>
      <c r="C11" s="11" t="s">
        <v>21</v>
      </c>
      <c r="D11" s="4"/>
      <c r="E11" s="4"/>
      <c r="F11" s="4"/>
      <c r="G11" s="4"/>
      <c r="H11" s="4"/>
      <c r="I11" s="4"/>
      <c r="J11" s="4">
        <v>-570.20000000000005</v>
      </c>
      <c r="K11" s="4"/>
      <c r="L11" s="4">
        <f t="shared" si="1"/>
        <v>0</v>
      </c>
      <c r="M11" s="4">
        <f t="shared" si="0"/>
        <v>-570.20000000000005</v>
      </c>
    </row>
    <row r="12" spans="1:13" x14ac:dyDescent="0.25">
      <c r="A12" s="9">
        <v>45006</v>
      </c>
      <c r="B12" s="11" t="s">
        <v>72</v>
      </c>
      <c r="C12" s="11" t="s">
        <v>21</v>
      </c>
      <c r="D12" s="4"/>
      <c r="E12" s="4"/>
      <c r="F12" s="4"/>
      <c r="G12" s="4"/>
      <c r="H12" s="4"/>
      <c r="I12" s="4">
        <v>-990.3</v>
      </c>
      <c r="J12" s="4"/>
      <c r="K12" s="4"/>
      <c r="L12" s="4">
        <f t="shared" si="1"/>
        <v>0</v>
      </c>
      <c r="M12" s="4">
        <f t="shared" si="0"/>
        <v>-990.3</v>
      </c>
    </row>
    <row r="13" spans="1:13" x14ac:dyDescent="0.25">
      <c r="A13" s="9">
        <v>45006</v>
      </c>
      <c r="B13" s="12" t="s">
        <v>73</v>
      </c>
      <c r="C13" s="11" t="s">
        <v>21</v>
      </c>
      <c r="D13" s="4"/>
      <c r="E13" s="4"/>
      <c r="F13" s="4"/>
      <c r="G13" s="4"/>
      <c r="H13" s="4"/>
      <c r="I13" s="4">
        <v>-4008</v>
      </c>
      <c r="J13" s="4"/>
      <c r="K13" s="4"/>
      <c r="L13" s="4">
        <f t="shared" si="1"/>
        <v>0</v>
      </c>
      <c r="M13" s="4">
        <f t="shared" si="0"/>
        <v>-4008</v>
      </c>
    </row>
    <row r="14" spans="1:13" x14ac:dyDescent="0.25">
      <c r="A14" s="9">
        <v>45006</v>
      </c>
      <c r="B14" s="11" t="s">
        <v>74</v>
      </c>
      <c r="C14" s="11" t="s">
        <v>21</v>
      </c>
      <c r="D14" s="4"/>
      <c r="E14" s="4"/>
      <c r="F14" s="4"/>
      <c r="G14" s="4"/>
      <c r="H14" s="4">
        <v>-77.680000000000007</v>
      </c>
      <c r="I14" s="4"/>
      <c r="J14" s="4"/>
      <c r="K14" s="4"/>
      <c r="L14" s="4">
        <f t="shared" si="1"/>
        <v>0</v>
      </c>
      <c r="M14" s="4">
        <f t="shared" si="0"/>
        <v>-77.680000000000007</v>
      </c>
    </row>
    <row r="15" spans="1:13" x14ac:dyDescent="0.25">
      <c r="A15" s="9">
        <v>45006</v>
      </c>
      <c r="B15" s="11" t="s">
        <v>75</v>
      </c>
      <c r="C15" s="11" t="s">
        <v>21</v>
      </c>
      <c r="D15" s="4"/>
      <c r="E15" s="4"/>
      <c r="F15" s="4"/>
      <c r="G15" s="4">
        <v>-2835.02</v>
      </c>
      <c r="H15" s="4"/>
      <c r="I15" s="4"/>
      <c r="J15" s="4"/>
      <c r="K15" s="4"/>
      <c r="L15" s="4">
        <f t="shared" si="1"/>
        <v>0</v>
      </c>
      <c r="M15" s="4">
        <f t="shared" si="0"/>
        <v>-2835.02</v>
      </c>
    </row>
    <row r="16" spans="1:13" x14ac:dyDescent="0.25">
      <c r="A16" s="9">
        <v>45006</v>
      </c>
      <c r="B16" s="11" t="s">
        <v>76</v>
      </c>
      <c r="C16" s="11" t="s">
        <v>21</v>
      </c>
      <c r="D16" s="4"/>
      <c r="E16" s="4"/>
      <c r="F16" s="4"/>
      <c r="G16" s="4"/>
      <c r="H16" s="4">
        <v>-313.45</v>
      </c>
      <c r="I16" s="4"/>
      <c r="J16" s="4"/>
      <c r="K16" s="4"/>
      <c r="L16" s="4">
        <f t="shared" si="1"/>
        <v>0</v>
      </c>
      <c r="M16" s="4">
        <f t="shared" si="0"/>
        <v>-313.45</v>
      </c>
    </row>
    <row r="17" spans="1:13" x14ac:dyDescent="0.25">
      <c r="A17" s="9">
        <v>45006</v>
      </c>
      <c r="B17" s="10" t="s">
        <v>77</v>
      </c>
      <c r="C17" s="11" t="s">
        <v>21</v>
      </c>
      <c r="D17" s="4"/>
      <c r="E17" s="4"/>
      <c r="F17" s="4"/>
      <c r="G17" s="4"/>
      <c r="H17" s="18">
        <v>-326.55</v>
      </c>
      <c r="I17" s="4"/>
      <c r="J17" s="4"/>
      <c r="K17" s="4"/>
      <c r="L17" s="4">
        <f t="shared" si="1"/>
        <v>0</v>
      </c>
      <c r="M17" s="4">
        <f t="shared" si="0"/>
        <v>-326.55</v>
      </c>
    </row>
    <row r="18" spans="1:13" x14ac:dyDescent="0.25">
      <c r="A18" s="9">
        <v>45006</v>
      </c>
      <c r="B18" s="19" t="s">
        <v>78</v>
      </c>
      <c r="C18" s="11" t="s">
        <v>21</v>
      </c>
      <c r="D18" s="4"/>
      <c r="E18" s="4"/>
      <c r="F18" s="4"/>
      <c r="G18" s="4"/>
      <c r="H18" s="4">
        <v>-54.98</v>
      </c>
      <c r="I18" s="4"/>
      <c r="J18" s="18"/>
      <c r="K18" s="4"/>
      <c r="L18" s="4">
        <f t="shared" si="1"/>
        <v>0</v>
      </c>
      <c r="M18" s="4">
        <f t="shared" si="0"/>
        <v>-54.98</v>
      </c>
    </row>
    <row r="19" spans="1:13" x14ac:dyDescent="0.25">
      <c r="A19" s="9">
        <v>45012</v>
      </c>
      <c r="B19" s="12" t="s">
        <v>79</v>
      </c>
      <c r="C19" s="11" t="s">
        <v>21</v>
      </c>
      <c r="D19" s="4"/>
      <c r="E19" s="4"/>
      <c r="F19" s="4"/>
      <c r="G19" s="4"/>
      <c r="H19" s="4">
        <v>-65.290000000000006</v>
      </c>
      <c r="I19" s="4"/>
      <c r="J19" s="4"/>
      <c r="K19" s="4"/>
      <c r="L19" s="4">
        <f t="shared" si="1"/>
        <v>0</v>
      </c>
      <c r="M19" s="4">
        <f t="shared" si="0"/>
        <v>-65.290000000000006</v>
      </c>
    </row>
    <row r="20" spans="1:13" x14ac:dyDescent="0.25">
      <c r="A20" s="9">
        <v>45014</v>
      </c>
      <c r="B20" s="11" t="s">
        <v>80</v>
      </c>
      <c r="C20" s="11" t="s">
        <v>21</v>
      </c>
      <c r="D20" s="4"/>
      <c r="E20" s="4"/>
      <c r="F20" s="4"/>
      <c r="G20" s="4"/>
      <c r="H20" s="4">
        <v>-350</v>
      </c>
      <c r="I20" s="4"/>
      <c r="J20" s="4"/>
      <c r="K20" s="4"/>
      <c r="L20" s="4">
        <f t="shared" si="1"/>
        <v>0</v>
      </c>
      <c r="M20" s="4">
        <f t="shared" si="0"/>
        <v>-350</v>
      </c>
    </row>
    <row r="21" spans="1:13" x14ac:dyDescent="0.25">
      <c r="A21" s="9">
        <v>45016</v>
      </c>
      <c r="B21" s="12" t="s">
        <v>81</v>
      </c>
      <c r="C21" s="11" t="s">
        <v>21</v>
      </c>
      <c r="D21" s="4"/>
      <c r="E21" s="4"/>
      <c r="F21" s="4"/>
      <c r="G21" s="4"/>
      <c r="H21" s="4"/>
      <c r="I21" s="4">
        <v>-6000</v>
      </c>
      <c r="J21" s="4"/>
      <c r="K21" s="4"/>
      <c r="L21" s="4">
        <f t="shared" si="1"/>
        <v>0</v>
      </c>
      <c r="M21" s="4">
        <f t="shared" si="0"/>
        <v>-6000</v>
      </c>
    </row>
    <row r="22" spans="1:13" x14ac:dyDescent="0.25">
      <c r="A22" s="9">
        <v>45016</v>
      </c>
      <c r="B22" s="11" t="s">
        <v>82</v>
      </c>
      <c r="C22" s="11" t="s">
        <v>21</v>
      </c>
      <c r="D22" s="4"/>
      <c r="E22" s="4"/>
      <c r="F22" s="4"/>
      <c r="G22" s="4"/>
      <c r="H22" s="4"/>
      <c r="I22" s="4"/>
      <c r="J22" s="4">
        <v>-13.43</v>
      </c>
      <c r="K22" s="4"/>
      <c r="L22" s="4">
        <f t="shared" si="1"/>
        <v>0</v>
      </c>
      <c r="M22" s="4">
        <f t="shared" si="0"/>
        <v>-13.43</v>
      </c>
    </row>
    <row r="23" spans="1:13" x14ac:dyDescent="0.25">
      <c r="A23" s="9"/>
      <c r="B23" s="10"/>
      <c r="C23" s="10"/>
      <c r="D23" s="4"/>
      <c r="E23" s="4">
        <f t="shared" ref="E23:L23" si="2">SUM(E3:E17)</f>
        <v>-160</v>
      </c>
      <c r="F23" s="4">
        <f t="shared" si="2"/>
        <v>-1656.4</v>
      </c>
      <c r="G23" s="4">
        <f t="shared" si="2"/>
        <v>-2835.02</v>
      </c>
      <c r="H23" s="4">
        <f>SUM(H3:H16)</f>
        <v>-1060.77</v>
      </c>
      <c r="I23" s="4">
        <f>SUM(I3:I19)</f>
        <v>-6280.86</v>
      </c>
      <c r="J23" s="4">
        <f t="shared" si="2"/>
        <v>-570.20000000000005</v>
      </c>
      <c r="K23" s="4">
        <f t="shared" si="2"/>
        <v>0</v>
      </c>
      <c r="L23" s="4">
        <f t="shared" si="2"/>
        <v>0</v>
      </c>
      <c r="M23" s="20">
        <f>SUM(M3:M22)</f>
        <v>-19373.5</v>
      </c>
    </row>
    <row r="24" spans="1:13" x14ac:dyDescent="0.25">
      <c r="A24" s="22"/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x14ac:dyDescent="0.25">
      <c r="A25" s="21"/>
      <c r="D25" s="18"/>
      <c r="E25" s="18"/>
      <c r="F25" s="18"/>
      <c r="G25" s="18"/>
      <c r="H25" s="18"/>
      <c r="I25" s="18"/>
      <c r="J25" s="18"/>
      <c r="K25" s="18"/>
      <c r="L25" s="18"/>
      <c r="M25" s="18"/>
    </row>
  </sheetData>
  <mergeCells count="4">
    <mergeCell ref="L1:M1"/>
    <mergeCell ref="B1:B2"/>
    <mergeCell ref="A1:A2"/>
    <mergeCell ref="C1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FFE6-C9FF-4BD7-B799-979A1C4C1C76}">
  <dimension ref="A1:M16"/>
  <sheetViews>
    <sheetView workbookViewId="0">
      <selection activeCell="E21" sqref="E21"/>
    </sheetView>
  </sheetViews>
  <sheetFormatPr defaultRowHeight="15" x14ac:dyDescent="0.25"/>
  <cols>
    <col min="1" max="1" width="4.85546875" bestFit="1" customWidth="1"/>
    <col min="2" max="2" width="74.42578125" customWidth="1"/>
    <col min="3" max="3" width="4.85546875" bestFit="1" customWidth="1"/>
    <col min="4" max="4" width="6.7109375" bestFit="1" customWidth="1"/>
    <col min="7" max="7" width="11.7109375" customWidth="1"/>
    <col min="8" max="8" width="10.42578125" customWidth="1"/>
    <col min="9" max="9" width="12.42578125" customWidth="1"/>
    <col min="10" max="10" width="10.85546875" customWidth="1"/>
    <col min="11" max="11" width="9.85546875" customWidth="1"/>
  </cols>
  <sheetData>
    <row r="1" spans="1:13" x14ac:dyDescent="0.25">
      <c r="A1" s="1">
        <v>45017</v>
      </c>
      <c r="B1" s="2" t="s">
        <v>83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45017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15" si="0">IF(C3="B",SUM(D3:K3),0)</f>
        <v>0</v>
      </c>
    </row>
    <row r="4" spans="1:13" x14ac:dyDescent="0.25">
      <c r="A4" s="9">
        <v>45030</v>
      </c>
      <c r="B4" s="12" t="s">
        <v>84</v>
      </c>
      <c r="C4" s="11" t="s">
        <v>21</v>
      </c>
      <c r="D4" s="4"/>
      <c r="E4" s="4"/>
      <c r="F4" s="4"/>
      <c r="G4" s="4"/>
      <c r="H4" s="4">
        <v>-249</v>
      </c>
      <c r="I4" s="4"/>
      <c r="J4" s="4"/>
      <c r="K4" s="4"/>
      <c r="L4" s="4">
        <f t="shared" ref="L4:L15" si="1">IF(C4="C",SUM(D4:K4),0)</f>
        <v>0</v>
      </c>
      <c r="M4" s="4">
        <f t="shared" si="0"/>
        <v>-249</v>
      </c>
    </row>
    <row r="5" spans="1:13" x14ac:dyDescent="0.25">
      <c r="A5" s="9">
        <v>45030</v>
      </c>
      <c r="B5" s="12" t="s">
        <v>85</v>
      </c>
      <c r="C5" s="13" t="s">
        <v>21</v>
      </c>
      <c r="D5" s="14"/>
      <c r="E5" s="14"/>
      <c r="F5" s="14"/>
      <c r="G5" s="14">
        <v>-29.4</v>
      </c>
      <c r="H5" s="14"/>
      <c r="I5" s="14"/>
      <c r="J5" s="14"/>
      <c r="K5" s="14"/>
      <c r="L5" s="4">
        <f>IF(C5="C",SUM(D5:K5),0)</f>
        <v>0</v>
      </c>
      <c r="M5" s="14">
        <f t="shared" si="0"/>
        <v>-29.4</v>
      </c>
    </row>
    <row r="6" spans="1:13" x14ac:dyDescent="0.25">
      <c r="A6" s="9">
        <v>45030</v>
      </c>
      <c r="B6" s="11" t="s">
        <v>86</v>
      </c>
      <c r="C6" s="11" t="s">
        <v>21</v>
      </c>
      <c r="D6" s="4"/>
      <c r="E6" s="4"/>
      <c r="F6" s="4"/>
      <c r="G6" s="4">
        <v>-28</v>
      </c>
      <c r="H6" s="4"/>
      <c r="I6" s="4"/>
      <c r="J6" s="4"/>
      <c r="K6" s="4"/>
      <c r="L6" s="4">
        <f t="shared" si="1"/>
        <v>0</v>
      </c>
      <c r="M6" s="4">
        <f t="shared" si="0"/>
        <v>-28</v>
      </c>
    </row>
    <row r="7" spans="1:13" x14ac:dyDescent="0.25">
      <c r="A7" s="9">
        <v>45030</v>
      </c>
      <c r="B7" s="12" t="s">
        <v>87</v>
      </c>
      <c r="C7" s="13" t="s">
        <v>21</v>
      </c>
      <c r="D7" s="4"/>
      <c r="E7" s="4"/>
      <c r="F7" s="4"/>
      <c r="G7" s="4"/>
      <c r="H7" s="4"/>
      <c r="I7" s="14">
        <v>-1040</v>
      </c>
      <c r="J7" s="4"/>
      <c r="K7" s="4"/>
      <c r="L7" s="4">
        <f t="shared" si="1"/>
        <v>0</v>
      </c>
      <c r="M7" s="14">
        <f t="shared" si="0"/>
        <v>-1040</v>
      </c>
    </row>
    <row r="8" spans="1:13" x14ac:dyDescent="0.25">
      <c r="A8" s="9">
        <v>45030</v>
      </c>
      <c r="B8" s="15" t="s">
        <v>88</v>
      </c>
      <c r="C8" s="13" t="s">
        <v>21</v>
      </c>
      <c r="D8" s="14"/>
      <c r="E8" s="14">
        <v>-140</v>
      </c>
      <c r="F8" s="14"/>
      <c r="G8" s="14"/>
      <c r="H8" s="14"/>
      <c r="I8" s="16"/>
      <c r="J8" s="14"/>
      <c r="K8" s="14"/>
      <c r="L8" s="4">
        <f t="shared" si="1"/>
        <v>0</v>
      </c>
      <c r="M8" s="14">
        <f t="shared" si="0"/>
        <v>-140</v>
      </c>
    </row>
    <row r="9" spans="1:13" x14ac:dyDescent="0.25">
      <c r="A9" s="9">
        <v>45030</v>
      </c>
      <c r="B9" s="17" t="s">
        <v>95</v>
      </c>
      <c r="C9" s="13" t="s">
        <v>21</v>
      </c>
      <c r="D9" s="14"/>
      <c r="E9" s="14"/>
      <c r="F9" s="14"/>
      <c r="G9" s="14">
        <v>-3247.43</v>
      </c>
      <c r="H9" s="14"/>
      <c r="I9" s="14"/>
      <c r="J9" s="14"/>
      <c r="K9" s="14"/>
      <c r="L9" s="4">
        <f t="shared" si="1"/>
        <v>0</v>
      </c>
      <c r="M9" s="14">
        <f t="shared" si="0"/>
        <v>-3247.43</v>
      </c>
    </row>
    <row r="10" spans="1:13" x14ac:dyDescent="0.25">
      <c r="A10" s="9">
        <v>45033</v>
      </c>
      <c r="B10" s="11" t="s">
        <v>89</v>
      </c>
      <c r="C10" s="11" t="s">
        <v>21</v>
      </c>
      <c r="D10" s="4"/>
      <c r="E10" s="4"/>
      <c r="F10" s="4">
        <v>-74</v>
      </c>
      <c r="G10" s="4"/>
      <c r="H10" s="4"/>
      <c r="I10" s="4"/>
      <c r="J10" s="4"/>
      <c r="K10" s="4"/>
      <c r="L10" s="4">
        <f t="shared" si="1"/>
        <v>0</v>
      </c>
      <c r="M10" s="4">
        <f t="shared" si="0"/>
        <v>-74</v>
      </c>
    </row>
    <row r="11" spans="1:13" x14ac:dyDescent="0.25">
      <c r="A11" s="9">
        <v>45034</v>
      </c>
      <c r="B11" s="12" t="s">
        <v>90</v>
      </c>
      <c r="C11" s="11" t="s">
        <v>21</v>
      </c>
      <c r="D11" s="4"/>
      <c r="E11" s="4"/>
      <c r="F11" s="4"/>
      <c r="G11" s="4"/>
      <c r="H11" s="4"/>
      <c r="I11" s="4"/>
      <c r="J11" s="4">
        <v>-990</v>
      </c>
      <c r="K11" s="4"/>
      <c r="L11" s="4">
        <f t="shared" si="1"/>
        <v>0</v>
      </c>
      <c r="M11" s="4">
        <f t="shared" si="0"/>
        <v>-990</v>
      </c>
    </row>
    <row r="12" spans="1:13" x14ac:dyDescent="0.25">
      <c r="A12" s="9">
        <v>45034</v>
      </c>
      <c r="B12" s="11" t="s">
        <v>91</v>
      </c>
      <c r="C12" s="11" t="s">
        <v>21</v>
      </c>
      <c r="D12" s="4"/>
      <c r="E12" s="4"/>
      <c r="F12" s="4"/>
      <c r="G12" s="4"/>
      <c r="H12" s="4"/>
      <c r="I12" s="4"/>
      <c r="J12" s="4">
        <v>-2212.2399999999998</v>
      </c>
      <c r="K12" s="4"/>
      <c r="L12" s="4">
        <f t="shared" si="1"/>
        <v>0</v>
      </c>
      <c r="M12" s="4">
        <f t="shared" si="0"/>
        <v>-2212.2399999999998</v>
      </c>
    </row>
    <row r="13" spans="1:13" x14ac:dyDescent="0.25">
      <c r="A13" s="9">
        <v>45042</v>
      </c>
      <c r="B13" s="12" t="s">
        <v>92</v>
      </c>
      <c r="C13" s="11" t="s">
        <v>21</v>
      </c>
      <c r="D13" s="4"/>
      <c r="E13" s="4"/>
      <c r="F13" s="4"/>
      <c r="G13" s="4"/>
      <c r="H13" s="4">
        <v>-65.290000000000006</v>
      </c>
      <c r="I13" s="4"/>
      <c r="J13" s="4"/>
      <c r="K13" s="4"/>
      <c r="L13" s="4">
        <f t="shared" si="1"/>
        <v>0</v>
      </c>
      <c r="M13" s="4">
        <f t="shared" si="0"/>
        <v>-65.290000000000006</v>
      </c>
    </row>
    <row r="14" spans="1:13" x14ac:dyDescent="0.25">
      <c r="A14" s="9">
        <v>45043</v>
      </c>
      <c r="B14" s="11" t="s">
        <v>93</v>
      </c>
      <c r="C14" s="11" t="s">
        <v>21</v>
      </c>
      <c r="D14" s="4"/>
      <c r="E14" s="4"/>
      <c r="F14" s="4">
        <v>-488</v>
      </c>
      <c r="G14" s="4"/>
      <c r="H14" s="4"/>
      <c r="I14" s="4"/>
      <c r="J14" s="4"/>
      <c r="K14" s="4"/>
      <c r="L14" s="4">
        <f t="shared" si="1"/>
        <v>0</v>
      </c>
      <c r="M14" s="4">
        <f t="shared" si="0"/>
        <v>-488</v>
      </c>
    </row>
    <row r="15" spans="1:13" x14ac:dyDescent="0.25">
      <c r="A15" s="9">
        <v>45033</v>
      </c>
      <c r="B15" s="11" t="s">
        <v>94</v>
      </c>
      <c r="C15" s="11" t="s">
        <v>21</v>
      </c>
      <c r="D15" s="4"/>
      <c r="E15" s="4"/>
      <c r="F15" s="4"/>
      <c r="G15" s="4"/>
      <c r="H15" s="4"/>
      <c r="I15" s="4"/>
      <c r="J15" s="4">
        <v>-22.03</v>
      </c>
      <c r="K15" s="4"/>
      <c r="L15" s="4">
        <f t="shared" si="1"/>
        <v>0</v>
      </c>
      <c r="M15" s="4">
        <f t="shared" si="0"/>
        <v>-22.03</v>
      </c>
    </row>
    <row r="16" spans="1:13" x14ac:dyDescent="0.25">
      <c r="A16" s="9"/>
      <c r="B16" s="10"/>
      <c r="C16" s="10"/>
      <c r="D16" s="4"/>
      <c r="E16" s="4">
        <f>SUM(E3:E15)</f>
        <v>-140</v>
      </c>
      <c r="F16" s="4">
        <f>SUM(F3:F15)</f>
        <v>-562</v>
      </c>
      <c r="G16" s="4">
        <f>SUM(G3:G15)</f>
        <v>-3304.83</v>
      </c>
      <c r="H16" s="4">
        <f>SUM(H3:H15)</f>
        <v>-314.29000000000002</v>
      </c>
      <c r="I16" s="4">
        <f>SUM(I3:I15)</f>
        <v>-1040</v>
      </c>
      <c r="J16" s="4">
        <f>SUM(J3:J15)</f>
        <v>-3224.27</v>
      </c>
      <c r="K16" s="4">
        <f>SUM(K3:K15)</f>
        <v>0</v>
      </c>
      <c r="L16" s="4">
        <f>SUM(L3:L15)</f>
        <v>0</v>
      </c>
      <c r="M16" s="20">
        <f>SUM(M3:M15)</f>
        <v>-8585.3900000000012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0779-4F93-45C3-9D71-FFE91D7793FB}">
  <dimension ref="A1:M26"/>
  <sheetViews>
    <sheetView topLeftCell="A10" workbookViewId="0">
      <selection activeCell="F34" sqref="F34"/>
    </sheetView>
  </sheetViews>
  <sheetFormatPr defaultRowHeight="15" x14ac:dyDescent="0.25"/>
  <cols>
    <col min="1" max="1" width="4.85546875" bestFit="1" customWidth="1"/>
    <col min="2" max="2" width="73.85546875" bestFit="1" customWidth="1"/>
    <col min="3" max="3" width="4.85546875" bestFit="1" customWidth="1"/>
    <col min="4" max="4" width="6.7109375" bestFit="1" customWidth="1"/>
    <col min="7" max="7" width="12" customWidth="1"/>
    <col min="8" max="8" width="10.28515625" customWidth="1"/>
    <col min="9" max="9" width="12.85546875" customWidth="1"/>
    <col min="10" max="10" width="10.5703125" customWidth="1"/>
    <col min="11" max="11" width="11.7109375" customWidth="1"/>
    <col min="13" max="13" width="9.7109375" bestFit="1" customWidth="1"/>
  </cols>
  <sheetData>
    <row r="1" spans="1:13" x14ac:dyDescent="0.25">
      <c r="A1" s="1">
        <v>45047</v>
      </c>
      <c r="B1" s="2" t="s">
        <v>96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45047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16" si="0">IF(C3="B",SUM(D3:K3),0)</f>
        <v>0</v>
      </c>
    </row>
    <row r="4" spans="1:13" x14ac:dyDescent="0.25">
      <c r="A4" s="9">
        <v>45048</v>
      </c>
      <c r="B4" s="12" t="s">
        <v>97</v>
      </c>
      <c r="C4" s="11" t="s">
        <v>21</v>
      </c>
      <c r="D4" s="4"/>
      <c r="E4" s="4"/>
      <c r="F4" s="4"/>
      <c r="G4" s="4">
        <v>-209.31</v>
      </c>
      <c r="H4" s="4"/>
      <c r="I4" s="4"/>
      <c r="J4" s="4"/>
      <c r="K4" s="4"/>
      <c r="L4" s="4">
        <f t="shared" ref="L4:L24" si="1">IF(C4="C",SUM(D4:K4),0)</f>
        <v>0</v>
      </c>
      <c r="M4" s="4">
        <f t="shared" si="0"/>
        <v>-209.31</v>
      </c>
    </row>
    <row r="5" spans="1:13" x14ac:dyDescent="0.25">
      <c r="A5" s="9">
        <v>45048</v>
      </c>
      <c r="B5" s="12" t="s">
        <v>98</v>
      </c>
      <c r="C5" s="13" t="s">
        <v>21</v>
      </c>
      <c r="D5" s="14"/>
      <c r="E5" s="14"/>
      <c r="F5" s="14"/>
      <c r="G5" s="14"/>
      <c r="H5" s="14"/>
      <c r="I5" s="14">
        <v>-49.18</v>
      </c>
      <c r="J5" s="14"/>
      <c r="K5" s="14"/>
      <c r="L5" s="4">
        <f>IF(C5="C",SUM(D5:K5),0)</f>
        <v>0</v>
      </c>
      <c r="M5" s="14">
        <f t="shared" si="0"/>
        <v>-49.18</v>
      </c>
    </row>
    <row r="6" spans="1:13" x14ac:dyDescent="0.25">
      <c r="A6" s="9">
        <v>45048</v>
      </c>
      <c r="B6" s="11" t="s">
        <v>99</v>
      </c>
      <c r="C6" s="11" t="s">
        <v>21</v>
      </c>
      <c r="D6" s="4"/>
      <c r="E6" s="4"/>
      <c r="F6" s="4"/>
      <c r="G6" s="4"/>
      <c r="H6" s="4"/>
      <c r="I6" s="4">
        <v>-100</v>
      </c>
      <c r="J6" s="4"/>
      <c r="K6" s="4"/>
      <c r="L6" s="4">
        <f t="shared" si="1"/>
        <v>0</v>
      </c>
      <c r="M6" s="4">
        <f t="shared" si="0"/>
        <v>-100</v>
      </c>
    </row>
    <row r="7" spans="1:13" x14ac:dyDescent="0.25">
      <c r="A7" s="9">
        <v>45048</v>
      </c>
      <c r="B7" s="12" t="s">
        <v>100</v>
      </c>
      <c r="C7" s="13" t="s">
        <v>21</v>
      </c>
      <c r="D7" s="4"/>
      <c r="E7" s="4"/>
      <c r="F7" s="4"/>
      <c r="G7" s="4"/>
      <c r="H7" s="4"/>
      <c r="I7" s="14">
        <v>-100</v>
      </c>
      <c r="J7" s="4"/>
      <c r="K7" s="4"/>
      <c r="L7" s="4">
        <f t="shared" si="1"/>
        <v>0</v>
      </c>
      <c r="M7" s="14">
        <f t="shared" si="0"/>
        <v>-100</v>
      </c>
    </row>
    <row r="8" spans="1:13" x14ac:dyDescent="0.25">
      <c r="A8" s="9">
        <v>45048</v>
      </c>
      <c r="B8" s="15" t="s">
        <v>101</v>
      </c>
      <c r="C8" s="13" t="s">
        <v>21</v>
      </c>
      <c r="D8" s="14"/>
      <c r="E8" s="14"/>
      <c r="F8" s="14"/>
      <c r="G8" s="14"/>
      <c r="H8" s="14"/>
      <c r="I8" s="16">
        <v>-100</v>
      </c>
      <c r="J8" s="14"/>
      <c r="K8" s="14"/>
      <c r="L8" s="4">
        <f t="shared" si="1"/>
        <v>0</v>
      </c>
      <c r="M8" s="14">
        <f t="shared" si="0"/>
        <v>-100</v>
      </c>
    </row>
    <row r="9" spans="1:13" x14ac:dyDescent="0.25">
      <c r="A9" s="9">
        <v>45055</v>
      </c>
      <c r="B9" s="17" t="s">
        <v>102</v>
      </c>
      <c r="C9" s="13" t="s">
        <v>21</v>
      </c>
      <c r="D9" s="14"/>
      <c r="E9" s="14"/>
      <c r="F9" s="14"/>
      <c r="G9" s="14"/>
      <c r="H9" s="14">
        <v>-350</v>
      </c>
      <c r="I9" s="14"/>
      <c r="J9" s="14"/>
      <c r="K9" s="14"/>
      <c r="L9" s="4">
        <f t="shared" si="1"/>
        <v>0</v>
      </c>
      <c r="M9" s="14">
        <f t="shared" si="0"/>
        <v>-350</v>
      </c>
    </row>
    <row r="10" spans="1:13" x14ac:dyDescent="0.25">
      <c r="A10" s="9">
        <v>45055</v>
      </c>
      <c r="B10" s="11" t="s">
        <v>103</v>
      </c>
      <c r="C10" s="11" t="s">
        <v>21</v>
      </c>
      <c r="D10" s="4"/>
      <c r="E10" s="4"/>
      <c r="F10" s="4"/>
      <c r="G10" s="4"/>
      <c r="H10" s="4">
        <v>-5426.04</v>
      </c>
      <c r="I10" s="4"/>
      <c r="J10" s="4"/>
      <c r="K10" s="4"/>
      <c r="L10" s="4">
        <f t="shared" si="1"/>
        <v>0</v>
      </c>
      <c r="M10" s="4">
        <f t="shared" si="0"/>
        <v>-5426.04</v>
      </c>
    </row>
    <row r="11" spans="1:13" x14ac:dyDescent="0.25">
      <c r="A11" s="9">
        <v>45055</v>
      </c>
      <c r="B11" s="11" t="s">
        <v>104</v>
      </c>
      <c r="C11" s="11" t="s">
        <v>21</v>
      </c>
      <c r="D11" s="4"/>
      <c r="E11" s="4"/>
      <c r="F11" s="4"/>
      <c r="G11" s="4"/>
      <c r="H11" s="4">
        <v>-124</v>
      </c>
      <c r="I11" s="4"/>
      <c r="J11" s="4"/>
      <c r="K11" s="4"/>
      <c r="L11" s="4">
        <f t="shared" si="1"/>
        <v>0</v>
      </c>
      <c r="M11" s="4">
        <f t="shared" si="0"/>
        <v>-124</v>
      </c>
    </row>
    <row r="12" spans="1:13" x14ac:dyDescent="0.25">
      <c r="A12" s="9">
        <v>45055</v>
      </c>
      <c r="B12" s="11" t="s">
        <v>105</v>
      </c>
      <c r="C12" s="11" t="s">
        <v>21</v>
      </c>
      <c r="D12" s="4"/>
      <c r="E12" s="4"/>
      <c r="F12" s="4">
        <v>-160</v>
      </c>
      <c r="G12" s="4"/>
      <c r="H12" s="4"/>
      <c r="I12" s="4"/>
      <c r="J12" s="4"/>
      <c r="K12" s="4"/>
      <c r="L12" s="4">
        <f t="shared" si="1"/>
        <v>0</v>
      </c>
      <c r="M12" s="4">
        <f t="shared" si="0"/>
        <v>-160</v>
      </c>
    </row>
    <row r="13" spans="1:13" x14ac:dyDescent="0.25">
      <c r="A13" s="9">
        <v>45061</v>
      </c>
      <c r="B13" s="12" t="s">
        <v>106</v>
      </c>
      <c r="C13" s="11" t="s">
        <v>21</v>
      </c>
      <c r="D13" s="4"/>
      <c r="E13" s="4"/>
      <c r="F13" s="4">
        <v>-74</v>
      </c>
      <c r="G13" s="4"/>
      <c r="H13" s="4"/>
      <c r="I13" s="4"/>
      <c r="J13" s="4"/>
      <c r="K13" s="4"/>
      <c r="L13" s="4">
        <f t="shared" si="1"/>
        <v>0</v>
      </c>
      <c r="M13" s="4">
        <f t="shared" si="0"/>
        <v>-74</v>
      </c>
    </row>
    <row r="14" spans="1:13" x14ac:dyDescent="0.25">
      <c r="A14" s="9">
        <v>45063</v>
      </c>
      <c r="B14" s="11" t="s">
        <v>107</v>
      </c>
      <c r="C14" s="11" t="s">
        <v>21</v>
      </c>
      <c r="D14" s="4"/>
      <c r="E14" s="4"/>
      <c r="F14" s="4"/>
      <c r="G14" s="4"/>
      <c r="H14" s="4"/>
      <c r="I14" s="4"/>
      <c r="J14" s="4">
        <v>-222.8</v>
      </c>
      <c r="K14" s="4"/>
      <c r="L14" s="4">
        <f t="shared" si="1"/>
        <v>0</v>
      </c>
      <c r="M14" s="4">
        <f t="shared" si="0"/>
        <v>-222.8</v>
      </c>
    </row>
    <row r="15" spans="1:13" x14ac:dyDescent="0.25">
      <c r="A15" s="9">
        <v>45064</v>
      </c>
      <c r="B15" s="11" t="s">
        <v>108</v>
      </c>
      <c r="C15" s="11" t="s">
        <v>21</v>
      </c>
      <c r="D15" s="4"/>
      <c r="E15" s="4"/>
      <c r="F15" s="4"/>
      <c r="G15" s="4"/>
      <c r="H15" s="4"/>
      <c r="I15" s="4">
        <v>-252</v>
      </c>
      <c r="J15" s="4"/>
      <c r="K15" s="4"/>
      <c r="L15" s="4">
        <f t="shared" si="1"/>
        <v>0</v>
      </c>
      <c r="M15" s="4">
        <f t="shared" si="0"/>
        <v>-252</v>
      </c>
    </row>
    <row r="16" spans="1:13" x14ac:dyDescent="0.25">
      <c r="A16" s="9">
        <v>45064</v>
      </c>
      <c r="B16" s="11" t="s">
        <v>109</v>
      </c>
      <c r="C16" s="11" t="s">
        <v>21</v>
      </c>
      <c r="D16" s="4"/>
      <c r="E16" s="4"/>
      <c r="F16" s="4"/>
      <c r="G16" s="4"/>
      <c r="H16" s="4"/>
      <c r="I16" s="4">
        <v>-1282.56</v>
      </c>
      <c r="J16" s="4"/>
      <c r="K16" s="4"/>
      <c r="L16" s="4">
        <f t="shared" si="1"/>
        <v>0</v>
      </c>
      <c r="M16" s="4">
        <f t="shared" si="0"/>
        <v>-1282.56</v>
      </c>
    </row>
    <row r="17" spans="1:13" x14ac:dyDescent="0.25">
      <c r="A17" s="9">
        <v>45064</v>
      </c>
      <c r="B17" s="12" t="s">
        <v>110</v>
      </c>
      <c r="C17" s="11" t="s">
        <v>21</v>
      </c>
      <c r="D17" s="4"/>
      <c r="E17" s="4"/>
      <c r="F17" s="4">
        <v>-500</v>
      </c>
      <c r="G17" s="4"/>
      <c r="H17" s="4"/>
      <c r="I17" s="4"/>
      <c r="J17" s="4"/>
      <c r="K17" s="4"/>
      <c r="L17" s="4">
        <f t="shared" si="1"/>
        <v>0</v>
      </c>
      <c r="M17" s="4">
        <f>IF(C17="B",SUM(D17:K17),0)</f>
        <v>-500</v>
      </c>
    </row>
    <row r="18" spans="1:13" x14ac:dyDescent="0.25">
      <c r="A18" s="9">
        <v>45068</v>
      </c>
      <c r="B18" s="11" t="s">
        <v>111</v>
      </c>
      <c r="C18" s="11" t="s">
        <v>21</v>
      </c>
      <c r="D18" s="4"/>
      <c r="E18" s="4"/>
      <c r="F18" s="4"/>
      <c r="G18" s="4"/>
      <c r="H18" s="4">
        <v>-30.5</v>
      </c>
      <c r="I18" s="4"/>
      <c r="J18" s="4"/>
      <c r="K18" s="4"/>
      <c r="L18" s="4">
        <f t="shared" si="1"/>
        <v>0</v>
      </c>
      <c r="M18" s="4">
        <f>IF(C18="B",SUM(D18:K18),0)</f>
        <v>-30.5</v>
      </c>
    </row>
    <row r="19" spans="1:13" x14ac:dyDescent="0.25">
      <c r="A19" s="9">
        <v>45071</v>
      </c>
      <c r="B19" s="17" t="s">
        <v>112</v>
      </c>
      <c r="C19" s="13" t="s">
        <v>21</v>
      </c>
      <c r="D19" s="14"/>
      <c r="E19" s="14"/>
      <c r="F19" s="14"/>
      <c r="G19" s="14"/>
      <c r="H19" s="14">
        <v>-65.290000000000006</v>
      </c>
      <c r="I19" s="14"/>
      <c r="J19" s="14"/>
      <c r="K19" s="14"/>
      <c r="L19" s="4">
        <f t="shared" si="1"/>
        <v>0</v>
      </c>
      <c r="M19" s="14">
        <f t="shared" ref="M19:M24" si="2">IF(C19="B",SUM(D19:K19),0)</f>
        <v>-65.290000000000006</v>
      </c>
    </row>
    <row r="20" spans="1:13" x14ac:dyDescent="0.25">
      <c r="A20" s="9">
        <v>45075</v>
      </c>
      <c r="B20" s="11" t="s">
        <v>113</v>
      </c>
      <c r="C20" s="11" t="s">
        <v>21</v>
      </c>
      <c r="D20" s="4"/>
      <c r="E20" s="4"/>
      <c r="F20" s="4"/>
      <c r="G20" s="4"/>
      <c r="H20" s="4"/>
      <c r="I20" s="4">
        <v>-416.24</v>
      </c>
      <c r="J20" s="4"/>
      <c r="K20" s="4"/>
      <c r="L20" s="4">
        <f t="shared" si="1"/>
        <v>0</v>
      </c>
      <c r="M20" s="4">
        <f t="shared" si="2"/>
        <v>-416.24</v>
      </c>
    </row>
    <row r="21" spans="1:13" x14ac:dyDescent="0.25">
      <c r="A21" s="9">
        <v>45075</v>
      </c>
      <c r="B21" s="12" t="s">
        <v>114</v>
      </c>
      <c r="C21" s="11" t="s">
        <v>21</v>
      </c>
      <c r="D21" s="4"/>
      <c r="E21" s="4"/>
      <c r="F21" s="4"/>
      <c r="G21" s="4"/>
      <c r="H21" s="4"/>
      <c r="I21" s="4">
        <v>-230.1</v>
      </c>
      <c r="J21" s="4"/>
      <c r="K21" s="4"/>
      <c r="L21" s="4">
        <f t="shared" si="1"/>
        <v>0</v>
      </c>
      <c r="M21" s="4">
        <f t="shared" si="2"/>
        <v>-230.1</v>
      </c>
    </row>
    <row r="22" spans="1:13" x14ac:dyDescent="0.25">
      <c r="A22" s="9">
        <v>45075</v>
      </c>
      <c r="B22" s="11" t="s">
        <v>115</v>
      </c>
      <c r="C22" s="11" t="s">
        <v>21</v>
      </c>
      <c r="D22" s="4"/>
      <c r="E22" s="4"/>
      <c r="F22" s="4"/>
      <c r="G22" s="4">
        <v>-2805.91</v>
      </c>
      <c r="H22" s="4"/>
      <c r="I22" s="4"/>
      <c r="J22" s="4"/>
      <c r="K22" s="4"/>
      <c r="L22" s="4">
        <f t="shared" si="1"/>
        <v>0</v>
      </c>
      <c r="M22" s="4">
        <f t="shared" si="2"/>
        <v>-2805.91</v>
      </c>
    </row>
    <row r="23" spans="1:13" x14ac:dyDescent="0.25">
      <c r="A23" s="9">
        <v>45076</v>
      </c>
      <c r="B23" s="12" t="s">
        <v>116</v>
      </c>
      <c r="C23" s="11" t="s">
        <v>21</v>
      </c>
      <c r="D23" s="4"/>
      <c r="E23" s="4"/>
      <c r="F23" s="4"/>
      <c r="G23" s="4"/>
      <c r="H23" s="4"/>
      <c r="I23" s="4">
        <v>-125.35</v>
      </c>
      <c r="J23" s="4"/>
      <c r="K23" s="4"/>
      <c r="L23" s="4">
        <f t="shared" si="1"/>
        <v>0</v>
      </c>
      <c r="M23" s="4">
        <f t="shared" si="2"/>
        <v>-125.35</v>
      </c>
    </row>
    <row r="24" spans="1:13" x14ac:dyDescent="0.25">
      <c r="A24" s="9">
        <v>45077</v>
      </c>
      <c r="B24" s="11" t="s">
        <v>117</v>
      </c>
      <c r="C24" s="11" t="s">
        <v>21</v>
      </c>
      <c r="D24" s="4"/>
      <c r="E24" s="4"/>
      <c r="F24" s="4"/>
      <c r="G24" s="4"/>
      <c r="H24" s="4"/>
      <c r="I24" s="4"/>
      <c r="J24" s="4">
        <v>-14.73</v>
      </c>
      <c r="K24" s="4"/>
      <c r="L24" s="4">
        <f t="shared" si="1"/>
        <v>0</v>
      </c>
      <c r="M24" s="4">
        <f t="shared" si="2"/>
        <v>-14.73</v>
      </c>
    </row>
    <row r="25" spans="1:13" x14ac:dyDescent="0.25">
      <c r="A25" s="9"/>
      <c r="B25" s="11"/>
      <c r="C25" s="11" t="s">
        <v>21</v>
      </c>
      <c r="D25" s="4"/>
      <c r="E25" s="4"/>
      <c r="F25" s="4"/>
      <c r="G25" s="4"/>
      <c r="H25" s="4"/>
      <c r="I25" s="4"/>
      <c r="J25" s="4"/>
      <c r="K25" s="4"/>
      <c r="L25" s="4">
        <f>IF(C25="C",SUM(D25:K25),0)</f>
        <v>0</v>
      </c>
      <c r="M25" s="4">
        <f>IF(C25="B",SUM(D25:K25),0)</f>
        <v>0</v>
      </c>
    </row>
    <row r="26" spans="1:13" x14ac:dyDescent="0.25">
      <c r="A26" s="9"/>
      <c r="B26" s="10"/>
      <c r="C26" s="10"/>
      <c r="D26" s="4"/>
      <c r="E26" s="4">
        <f t="shared" ref="E26:L26" si="3">SUM(E3:E16)</f>
        <v>0</v>
      </c>
      <c r="F26" s="4">
        <f t="shared" si="3"/>
        <v>-234</v>
      </c>
      <c r="G26" s="4">
        <f t="shared" si="3"/>
        <v>-209.31</v>
      </c>
      <c r="H26" s="4">
        <f t="shared" si="3"/>
        <v>-5900.04</v>
      </c>
      <c r="I26" s="4">
        <f t="shared" si="3"/>
        <v>-1883.74</v>
      </c>
      <c r="J26" s="4">
        <f t="shared" si="3"/>
        <v>-222.8</v>
      </c>
      <c r="K26" s="4">
        <f t="shared" si="3"/>
        <v>0</v>
      </c>
      <c r="L26" s="4">
        <f t="shared" si="3"/>
        <v>0</v>
      </c>
      <c r="M26" s="20">
        <f>SUM(M3:M25)</f>
        <v>-12638.01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7055-9B7A-410A-8CE1-6A02A61EA22A}">
  <dimension ref="A1:M26"/>
  <sheetViews>
    <sheetView workbookViewId="0">
      <selection activeCell="L33" sqref="L33"/>
    </sheetView>
  </sheetViews>
  <sheetFormatPr defaultRowHeight="15" x14ac:dyDescent="0.25"/>
  <cols>
    <col min="1" max="1" width="4.85546875" bestFit="1" customWidth="1"/>
    <col min="2" max="2" width="74" bestFit="1" customWidth="1"/>
    <col min="3" max="3" width="4.85546875" bestFit="1" customWidth="1"/>
    <col min="4" max="4" width="6.7109375" bestFit="1" customWidth="1"/>
    <col min="6" max="6" width="9.42578125" customWidth="1"/>
    <col min="7" max="7" width="9.7109375" bestFit="1" customWidth="1"/>
    <col min="8" max="8" width="12.85546875" customWidth="1"/>
    <col min="9" max="9" width="12.140625" customWidth="1"/>
    <col min="10" max="10" width="10" customWidth="1"/>
    <col min="11" max="11" width="10.28515625" customWidth="1"/>
    <col min="13" max="13" width="9.7109375" bestFit="1" customWidth="1"/>
  </cols>
  <sheetData>
    <row r="1" spans="1:13" x14ac:dyDescent="0.25">
      <c r="A1" s="1">
        <v>45078</v>
      </c>
      <c r="B1" s="2" t="s">
        <v>118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7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45078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16" si="0">IF(C3="B",SUM(D3:K3),0)</f>
        <v>0</v>
      </c>
    </row>
    <row r="4" spans="1:13" x14ac:dyDescent="0.25">
      <c r="A4" s="9">
        <v>45078</v>
      </c>
      <c r="B4" s="12" t="s">
        <v>119</v>
      </c>
      <c r="C4" s="11" t="s">
        <v>21</v>
      </c>
      <c r="D4" s="4"/>
      <c r="E4" s="4"/>
      <c r="F4" s="4"/>
      <c r="G4" s="4"/>
      <c r="H4" s="4">
        <v>-83.67</v>
      </c>
      <c r="I4" s="4"/>
      <c r="J4" s="4"/>
      <c r="K4" s="4"/>
      <c r="L4" s="4">
        <f t="shared" ref="L4:L25" si="1">IF(C4="C",SUM(D4:K4),0)</f>
        <v>0</v>
      </c>
      <c r="M4" s="4">
        <f t="shared" si="0"/>
        <v>-83.67</v>
      </c>
    </row>
    <row r="5" spans="1:13" x14ac:dyDescent="0.25">
      <c r="A5" s="9">
        <v>45078</v>
      </c>
      <c r="B5" s="12" t="s">
        <v>120</v>
      </c>
      <c r="C5" s="13" t="s">
        <v>21</v>
      </c>
      <c r="D5" s="14"/>
      <c r="E5" s="14"/>
      <c r="F5" s="14"/>
      <c r="G5" s="14"/>
      <c r="H5" s="14">
        <v>-350</v>
      </c>
      <c r="I5" s="14"/>
      <c r="J5" s="14"/>
      <c r="K5" s="14"/>
      <c r="L5" s="4">
        <f>IF(C5="C",SUM(D5:K5),0)</f>
        <v>0</v>
      </c>
      <c r="M5" s="14">
        <f t="shared" si="0"/>
        <v>-350</v>
      </c>
    </row>
    <row r="6" spans="1:13" x14ac:dyDescent="0.25">
      <c r="A6" s="9">
        <v>45078</v>
      </c>
      <c r="B6" s="11" t="s">
        <v>121</v>
      </c>
      <c r="C6" s="11" t="s">
        <v>21</v>
      </c>
      <c r="D6" s="4"/>
      <c r="E6" s="4"/>
      <c r="F6" s="4">
        <v>-144</v>
      </c>
      <c r="G6" s="4"/>
      <c r="H6" s="4"/>
      <c r="I6" s="4"/>
      <c r="J6" s="4"/>
      <c r="K6" s="4"/>
      <c r="L6" s="4">
        <f t="shared" si="1"/>
        <v>0</v>
      </c>
      <c r="M6" s="4">
        <f t="shared" si="0"/>
        <v>-144</v>
      </c>
    </row>
    <row r="7" spans="1:13" x14ac:dyDescent="0.25">
      <c r="A7" s="9">
        <v>45085</v>
      </c>
      <c r="B7" s="15" t="s">
        <v>122</v>
      </c>
      <c r="C7" s="13" t="s">
        <v>21</v>
      </c>
      <c r="D7" s="4"/>
      <c r="E7" s="4"/>
      <c r="F7" s="4">
        <v>-636.36</v>
      </c>
      <c r="G7" s="4"/>
      <c r="H7" s="4"/>
      <c r="I7" s="14"/>
      <c r="J7" s="4"/>
      <c r="K7" s="4"/>
      <c r="L7" s="4">
        <f t="shared" si="1"/>
        <v>0</v>
      </c>
      <c r="M7" s="14">
        <f t="shared" si="0"/>
        <v>-636.36</v>
      </c>
    </row>
    <row r="8" spans="1:13" x14ac:dyDescent="0.25">
      <c r="A8" s="9">
        <v>45085</v>
      </c>
      <c r="B8" s="15" t="s">
        <v>123</v>
      </c>
      <c r="C8" s="13" t="s">
        <v>21</v>
      </c>
      <c r="D8" s="14"/>
      <c r="E8" s="14"/>
      <c r="F8" s="14"/>
      <c r="G8" s="14"/>
      <c r="H8" s="14">
        <v>-59.64</v>
      </c>
      <c r="I8" s="16"/>
      <c r="J8" s="14"/>
      <c r="K8" s="14"/>
      <c r="L8" s="4">
        <f t="shared" si="1"/>
        <v>0</v>
      </c>
      <c r="M8" s="14">
        <f t="shared" si="0"/>
        <v>-59.64</v>
      </c>
    </row>
    <row r="9" spans="1:13" x14ac:dyDescent="0.25">
      <c r="A9" s="9">
        <v>45086</v>
      </c>
      <c r="B9" s="17" t="s">
        <v>124</v>
      </c>
      <c r="C9" s="13" t="s">
        <v>21</v>
      </c>
      <c r="D9" s="14"/>
      <c r="E9" s="14"/>
      <c r="F9" s="14">
        <v>-129</v>
      </c>
      <c r="G9" s="14"/>
      <c r="H9" s="14"/>
      <c r="I9" s="14"/>
      <c r="J9" s="14"/>
      <c r="K9" s="14"/>
      <c r="L9" s="4">
        <f t="shared" si="1"/>
        <v>0</v>
      </c>
      <c r="M9" s="14">
        <f t="shared" si="0"/>
        <v>-129</v>
      </c>
    </row>
    <row r="10" spans="1:13" x14ac:dyDescent="0.25">
      <c r="A10" s="9">
        <v>45092</v>
      </c>
      <c r="B10" s="11" t="s">
        <v>125</v>
      </c>
      <c r="C10" s="11" t="s">
        <v>21</v>
      </c>
      <c r="D10" s="4"/>
      <c r="E10" s="4"/>
      <c r="F10" s="4">
        <v>-196.91</v>
      </c>
      <c r="G10" s="4"/>
      <c r="H10" s="4"/>
      <c r="I10" s="4"/>
      <c r="J10" s="4"/>
      <c r="K10" s="4"/>
      <c r="L10" s="4">
        <f t="shared" si="1"/>
        <v>0</v>
      </c>
      <c r="M10" s="4">
        <f t="shared" si="0"/>
        <v>-196.91</v>
      </c>
    </row>
    <row r="11" spans="1:13" x14ac:dyDescent="0.25">
      <c r="A11" s="9">
        <v>45092</v>
      </c>
      <c r="B11" s="11" t="s">
        <v>126</v>
      </c>
      <c r="C11" s="11" t="s">
        <v>21</v>
      </c>
      <c r="D11" s="4"/>
      <c r="E11" s="4"/>
      <c r="F11" s="4">
        <v>-74</v>
      </c>
      <c r="G11" s="4"/>
      <c r="H11" s="4"/>
      <c r="I11" s="4"/>
      <c r="J11" s="4"/>
      <c r="K11" s="4"/>
      <c r="L11" s="4">
        <f t="shared" si="1"/>
        <v>0</v>
      </c>
      <c r="M11" s="4">
        <f t="shared" si="0"/>
        <v>-74</v>
      </c>
    </row>
    <row r="12" spans="1:13" x14ac:dyDescent="0.25">
      <c r="A12" s="9">
        <v>45093</v>
      </c>
      <c r="B12" s="11" t="s">
        <v>127</v>
      </c>
      <c r="C12" s="11" t="s">
        <v>21</v>
      </c>
      <c r="D12" s="4"/>
      <c r="E12" s="4"/>
      <c r="F12" s="4"/>
      <c r="G12" s="4">
        <v>-3213.47</v>
      </c>
      <c r="H12" s="4"/>
      <c r="I12" s="4"/>
      <c r="J12" s="4"/>
      <c r="K12" s="4"/>
      <c r="L12" s="4">
        <f t="shared" si="1"/>
        <v>0</v>
      </c>
      <c r="M12" s="4">
        <f t="shared" si="0"/>
        <v>-3213.47</v>
      </c>
    </row>
    <row r="13" spans="1:13" x14ac:dyDescent="0.25">
      <c r="A13" s="9">
        <v>45093</v>
      </c>
      <c r="B13" s="12" t="s">
        <v>128</v>
      </c>
      <c r="C13" s="11" t="s">
        <v>21</v>
      </c>
      <c r="D13" s="4"/>
      <c r="E13" s="4"/>
      <c r="F13" s="4"/>
      <c r="G13" s="4"/>
      <c r="H13" s="4"/>
      <c r="I13" s="4">
        <v>-280</v>
      </c>
      <c r="J13" s="4"/>
      <c r="K13" s="4"/>
      <c r="L13" s="4">
        <f t="shared" si="1"/>
        <v>0</v>
      </c>
      <c r="M13" s="4">
        <f t="shared" si="0"/>
        <v>-280</v>
      </c>
    </row>
    <row r="14" spans="1:13" x14ac:dyDescent="0.25">
      <c r="A14" s="9">
        <v>45096</v>
      </c>
      <c r="B14" s="11" t="s">
        <v>129</v>
      </c>
      <c r="C14" s="11" t="s">
        <v>21</v>
      </c>
      <c r="D14" s="4"/>
      <c r="E14" s="4"/>
      <c r="F14" s="4"/>
      <c r="G14" s="4"/>
      <c r="H14" s="4"/>
      <c r="I14" s="4"/>
      <c r="J14" s="4">
        <v>-240</v>
      </c>
      <c r="K14" s="4"/>
      <c r="L14" s="4">
        <f t="shared" si="1"/>
        <v>0</v>
      </c>
      <c r="M14" s="4">
        <f t="shared" si="0"/>
        <v>-240</v>
      </c>
    </row>
    <row r="15" spans="1:13" x14ac:dyDescent="0.25">
      <c r="A15" s="9">
        <v>45096</v>
      </c>
      <c r="B15" s="11" t="s">
        <v>130</v>
      </c>
      <c r="C15" s="11" t="s">
        <v>21</v>
      </c>
      <c r="D15" s="4"/>
      <c r="E15" s="4"/>
      <c r="F15" s="4"/>
      <c r="G15" s="4"/>
      <c r="H15" s="4"/>
      <c r="I15" s="4"/>
      <c r="J15" s="4">
        <v>-456.7</v>
      </c>
      <c r="K15" s="4"/>
      <c r="L15" s="4">
        <f t="shared" si="1"/>
        <v>0</v>
      </c>
      <c r="M15" s="4">
        <f t="shared" si="0"/>
        <v>-456.7</v>
      </c>
    </row>
    <row r="16" spans="1:13" x14ac:dyDescent="0.25">
      <c r="A16" s="9">
        <v>45099</v>
      </c>
      <c r="B16" s="11" t="s">
        <v>131</v>
      </c>
      <c r="C16" s="11" t="s">
        <v>21</v>
      </c>
      <c r="D16" s="4"/>
      <c r="E16" s="4"/>
      <c r="F16" s="4"/>
      <c r="G16" s="4"/>
      <c r="H16" s="4"/>
      <c r="I16" s="4">
        <v>-4008</v>
      </c>
      <c r="J16" s="4"/>
      <c r="K16" s="4"/>
      <c r="L16" s="4">
        <f t="shared" si="1"/>
        <v>0</v>
      </c>
      <c r="M16" s="4">
        <f t="shared" si="0"/>
        <v>-4008</v>
      </c>
    </row>
    <row r="17" spans="1:13" x14ac:dyDescent="0.25">
      <c r="A17" s="9">
        <v>45103</v>
      </c>
      <c r="B17" s="12" t="s">
        <v>132</v>
      </c>
      <c r="C17" s="11" t="s">
        <v>21</v>
      </c>
      <c r="D17" s="4"/>
      <c r="E17" s="4"/>
      <c r="F17" s="4"/>
      <c r="G17" s="4"/>
      <c r="H17" s="4">
        <v>-72.069999999999993</v>
      </c>
      <c r="I17" s="4"/>
      <c r="J17" s="4"/>
      <c r="K17" s="4"/>
      <c r="L17" s="4">
        <f t="shared" si="1"/>
        <v>0</v>
      </c>
      <c r="M17" s="4">
        <f>IF(C17="B",SUM(D17:K17),0)</f>
        <v>-72.069999999999993</v>
      </c>
    </row>
    <row r="18" spans="1:13" x14ac:dyDescent="0.25">
      <c r="A18" s="9">
        <v>45105</v>
      </c>
      <c r="B18" s="11" t="s">
        <v>133</v>
      </c>
      <c r="C18" s="11" t="s">
        <v>21</v>
      </c>
      <c r="D18" s="4"/>
      <c r="E18" s="4"/>
      <c r="F18" s="4"/>
      <c r="G18" s="4"/>
      <c r="H18" s="4">
        <v>-173.7</v>
      </c>
      <c r="I18" s="4"/>
      <c r="J18" s="4"/>
      <c r="K18" s="4"/>
      <c r="L18" s="4">
        <f t="shared" si="1"/>
        <v>0</v>
      </c>
      <c r="M18" s="4">
        <f>IF(C18="B",SUM(D18:K18),0)</f>
        <v>-173.7</v>
      </c>
    </row>
    <row r="19" spans="1:13" x14ac:dyDescent="0.25">
      <c r="A19" s="9">
        <v>45105</v>
      </c>
      <c r="B19" s="17" t="s">
        <v>134</v>
      </c>
      <c r="C19" s="13" t="s">
        <v>21</v>
      </c>
      <c r="D19" s="14"/>
      <c r="E19" s="14"/>
      <c r="F19" s="14"/>
      <c r="G19" s="14"/>
      <c r="H19" s="14">
        <v>-313.45</v>
      </c>
      <c r="I19" s="14"/>
      <c r="J19" s="14"/>
      <c r="K19" s="14"/>
      <c r="L19" s="4">
        <f t="shared" si="1"/>
        <v>0</v>
      </c>
      <c r="M19" s="14">
        <f t="shared" ref="M19:M25" si="2">IF(C19="B",SUM(D19:K19),0)</f>
        <v>-313.45</v>
      </c>
    </row>
    <row r="20" spans="1:13" x14ac:dyDescent="0.25">
      <c r="A20" s="9">
        <v>45105</v>
      </c>
      <c r="B20" s="11" t="s">
        <v>135</v>
      </c>
      <c r="C20" s="11" t="s">
        <v>21</v>
      </c>
      <c r="D20" s="4"/>
      <c r="E20" s="4"/>
      <c r="F20" s="4">
        <v>-210</v>
      </c>
      <c r="G20" s="4"/>
      <c r="H20" s="4"/>
      <c r="I20" s="4"/>
      <c r="J20" s="4"/>
      <c r="K20" s="4"/>
      <c r="L20" s="4">
        <f t="shared" si="1"/>
        <v>0</v>
      </c>
      <c r="M20" s="4">
        <f t="shared" si="2"/>
        <v>-210</v>
      </c>
    </row>
    <row r="21" spans="1:13" x14ac:dyDescent="0.25">
      <c r="A21" s="9">
        <v>45105</v>
      </c>
      <c r="B21" s="12" t="s">
        <v>136</v>
      </c>
      <c r="C21" s="11" t="s">
        <v>21</v>
      </c>
      <c r="D21" s="4"/>
      <c r="E21" s="4"/>
      <c r="F21" s="4"/>
      <c r="G21" s="4">
        <v>-199.49</v>
      </c>
      <c r="H21" s="4"/>
      <c r="I21" s="4"/>
      <c r="J21" s="4"/>
      <c r="K21" s="4"/>
      <c r="L21" s="4">
        <f t="shared" si="1"/>
        <v>0</v>
      </c>
      <c r="M21" s="4">
        <f t="shared" si="2"/>
        <v>-199.49</v>
      </c>
    </row>
    <row r="22" spans="1:13" x14ac:dyDescent="0.25">
      <c r="A22" s="9">
        <v>45105</v>
      </c>
      <c r="B22" s="11" t="s">
        <v>137</v>
      </c>
      <c r="C22" s="11" t="s">
        <v>21</v>
      </c>
      <c r="D22" s="4"/>
      <c r="E22" s="4"/>
      <c r="F22" s="4"/>
      <c r="G22" s="4"/>
      <c r="H22" s="4">
        <v>-38.64</v>
      </c>
      <c r="I22" s="4"/>
      <c r="J22" s="4"/>
      <c r="K22" s="4"/>
      <c r="L22" s="4">
        <f t="shared" si="1"/>
        <v>0</v>
      </c>
      <c r="M22" s="4">
        <f t="shared" si="2"/>
        <v>-38.64</v>
      </c>
    </row>
    <row r="23" spans="1:13" x14ac:dyDescent="0.25">
      <c r="A23" s="9">
        <v>45105</v>
      </c>
      <c r="B23" s="12" t="s">
        <v>138</v>
      </c>
      <c r="C23" s="11" t="s">
        <v>21</v>
      </c>
      <c r="D23" s="4"/>
      <c r="E23" s="4"/>
      <c r="F23" s="4">
        <v>-1068</v>
      </c>
      <c r="G23" s="4"/>
      <c r="H23" s="4"/>
      <c r="I23" s="4"/>
      <c r="J23" s="4"/>
      <c r="K23" s="4"/>
      <c r="L23" s="4">
        <f t="shared" si="1"/>
        <v>0</v>
      </c>
      <c r="M23" s="4">
        <f t="shared" si="2"/>
        <v>-1068</v>
      </c>
    </row>
    <row r="24" spans="1:13" x14ac:dyDescent="0.25">
      <c r="A24" s="9">
        <v>45105</v>
      </c>
      <c r="B24" s="11" t="s">
        <v>139</v>
      </c>
      <c r="C24" s="11" t="s">
        <v>21</v>
      </c>
      <c r="D24" s="4"/>
      <c r="E24" s="4"/>
      <c r="F24" s="4"/>
      <c r="G24" s="4"/>
      <c r="H24" s="4">
        <v>-447.2</v>
      </c>
      <c r="I24" s="4"/>
      <c r="J24" s="4"/>
      <c r="K24" s="4"/>
      <c r="L24" s="4">
        <f t="shared" si="1"/>
        <v>0</v>
      </c>
      <c r="M24" s="4">
        <f t="shared" si="2"/>
        <v>-447.2</v>
      </c>
    </row>
    <row r="25" spans="1:13" x14ac:dyDescent="0.25">
      <c r="A25" s="9">
        <v>45105</v>
      </c>
      <c r="B25" s="11" t="s">
        <v>140</v>
      </c>
      <c r="C25" s="11" t="s">
        <v>21</v>
      </c>
      <c r="D25" s="4"/>
      <c r="E25" s="4"/>
      <c r="F25" s="4"/>
      <c r="G25" s="4"/>
      <c r="H25" s="4"/>
      <c r="I25" s="4"/>
      <c r="J25" s="4">
        <v>-15.73</v>
      </c>
      <c r="K25" s="4"/>
      <c r="L25" s="4">
        <f t="shared" si="1"/>
        <v>0</v>
      </c>
      <c r="M25" s="4">
        <f t="shared" si="2"/>
        <v>-15.73</v>
      </c>
    </row>
    <row r="26" spans="1:13" x14ac:dyDescent="0.25">
      <c r="A26" s="9"/>
      <c r="B26" s="10"/>
      <c r="C26" s="10"/>
      <c r="D26" s="4"/>
      <c r="E26" s="4">
        <f t="shared" ref="E26:L26" si="3">SUM(E3:E16)</f>
        <v>0</v>
      </c>
      <c r="F26" s="4">
        <f t="shared" si="3"/>
        <v>-1180.27</v>
      </c>
      <c r="G26" s="4">
        <f t="shared" si="3"/>
        <v>-3213.47</v>
      </c>
      <c r="H26" s="4">
        <f t="shared" si="3"/>
        <v>-493.31</v>
      </c>
      <c r="I26" s="4">
        <f t="shared" si="3"/>
        <v>-4288</v>
      </c>
      <c r="J26" s="4">
        <f t="shared" si="3"/>
        <v>-696.7</v>
      </c>
      <c r="K26" s="4">
        <f t="shared" si="3"/>
        <v>0</v>
      </c>
      <c r="L26" s="4">
        <f t="shared" si="3"/>
        <v>0</v>
      </c>
      <c r="M26" s="20">
        <f>SUM(M3:M25)</f>
        <v>-12410.03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2D73-8CFC-47CB-960D-7BF5A97C0314}">
  <dimension ref="A1:M20"/>
  <sheetViews>
    <sheetView workbookViewId="0">
      <selection activeCell="K23" sqref="K23"/>
    </sheetView>
  </sheetViews>
  <sheetFormatPr defaultRowHeight="15" x14ac:dyDescent="0.25"/>
  <cols>
    <col min="2" max="2" width="69.7109375" bestFit="1" customWidth="1"/>
    <col min="3" max="3" width="4.85546875" bestFit="1" customWidth="1"/>
    <col min="4" max="4" width="6.7109375" bestFit="1" customWidth="1"/>
    <col min="7" max="7" width="9.7109375" customWidth="1"/>
    <col min="8" max="8" width="10.42578125" customWidth="1"/>
    <col min="9" max="9" width="12.28515625" customWidth="1"/>
    <col min="10" max="10" width="10.140625" customWidth="1"/>
    <col min="11" max="11" width="10.5703125" customWidth="1"/>
    <col min="13" max="13" width="9.7109375" bestFit="1" customWidth="1"/>
  </cols>
  <sheetData>
    <row r="1" spans="1:13" x14ac:dyDescent="0.25">
      <c r="A1" s="1">
        <v>45108</v>
      </c>
      <c r="B1" s="2" t="s">
        <v>141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45108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16" si="0">IF(C3="B",SUM(D3:K3),0)</f>
        <v>0</v>
      </c>
    </row>
    <row r="4" spans="1:13" x14ac:dyDescent="0.25">
      <c r="A4" s="9">
        <v>45113</v>
      </c>
      <c r="B4" s="12" t="s">
        <v>142</v>
      </c>
      <c r="C4" s="11" t="s">
        <v>21</v>
      </c>
      <c r="D4" s="4"/>
      <c r="E4" s="4"/>
      <c r="F4" s="4"/>
      <c r="G4" s="4"/>
      <c r="H4" s="4">
        <v>-350</v>
      </c>
      <c r="I4" s="4"/>
      <c r="J4" s="4"/>
      <c r="K4" s="4"/>
      <c r="L4" s="4">
        <f t="shared" ref="L4:L17" si="1">IF(C4="C",SUM(D4:K4),0)</f>
        <v>0</v>
      </c>
      <c r="M4" s="4">
        <f t="shared" si="0"/>
        <v>-350</v>
      </c>
    </row>
    <row r="5" spans="1:13" x14ac:dyDescent="0.25">
      <c r="A5" s="9">
        <v>45113</v>
      </c>
      <c r="B5" s="12" t="s">
        <v>143</v>
      </c>
      <c r="C5" s="13" t="s">
        <v>21</v>
      </c>
      <c r="D5" s="14"/>
      <c r="E5" s="14"/>
      <c r="F5" s="14"/>
      <c r="G5" s="14"/>
      <c r="H5" s="14"/>
      <c r="I5" s="14">
        <v>-83.2</v>
      </c>
      <c r="J5" s="14"/>
      <c r="K5" s="14"/>
      <c r="L5" s="4">
        <f>IF(C5="C",SUM(D5:K5),0)</f>
        <v>0</v>
      </c>
      <c r="M5" s="14">
        <f t="shared" si="0"/>
        <v>-83.2</v>
      </c>
    </row>
    <row r="6" spans="1:13" x14ac:dyDescent="0.25">
      <c r="A6" s="9">
        <v>45113</v>
      </c>
      <c r="B6" s="11" t="s">
        <v>144</v>
      </c>
      <c r="C6" s="11" t="s">
        <v>21</v>
      </c>
      <c r="D6" s="4"/>
      <c r="E6" s="4"/>
      <c r="F6" s="4"/>
      <c r="G6" s="4"/>
      <c r="H6" s="4"/>
      <c r="I6" s="4">
        <v>-1533.37</v>
      </c>
      <c r="J6" s="4"/>
      <c r="K6" s="4"/>
      <c r="L6" s="4">
        <f t="shared" si="1"/>
        <v>0</v>
      </c>
      <c r="M6" s="4">
        <f t="shared" si="0"/>
        <v>-1533.37</v>
      </c>
    </row>
    <row r="7" spans="1:13" x14ac:dyDescent="0.25">
      <c r="A7" s="9">
        <v>45113</v>
      </c>
      <c r="B7" s="13" t="s">
        <v>145</v>
      </c>
      <c r="C7" s="13" t="s">
        <v>21</v>
      </c>
      <c r="D7" s="4"/>
      <c r="E7" s="4"/>
      <c r="F7" s="4"/>
      <c r="G7" s="4"/>
      <c r="H7" s="4"/>
      <c r="I7" s="14">
        <v>-1282.56</v>
      </c>
      <c r="J7" s="4"/>
      <c r="K7" s="4"/>
      <c r="L7" s="4">
        <f t="shared" si="1"/>
        <v>0</v>
      </c>
      <c r="M7" s="14">
        <f t="shared" si="0"/>
        <v>-1282.56</v>
      </c>
    </row>
    <row r="8" spans="1:13" x14ac:dyDescent="0.25">
      <c r="A8" s="9">
        <v>45113</v>
      </c>
      <c r="B8" s="15" t="s">
        <v>146</v>
      </c>
      <c r="C8" s="13" t="s">
        <v>21</v>
      </c>
      <c r="D8" s="14"/>
      <c r="E8" s="14"/>
      <c r="F8" s="14"/>
      <c r="G8" s="14"/>
      <c r="H8" s="14"/>
      <c r="I8" s="16">
        <v>-24</v>
      </c>
      <c r="J8" s="14"/>
      <c r="K8" s="14"/>
      <c r="L8" s="4">
        <f t="shared" si="1"/>
        <v>0</v>
      </c>
      <c r="M8" s="14">
        <f t="shared" si="0"/>
        <v>-24</v>
      </c>
    </row>
    <row r="9" spans="1:13" x14ac:dyDescent="0.25">
      <c r="A9" s="9">
        <v>45113</v>
      </c>
      <c r="B9" s="17" t="s">
        <v>147</v>
      </c>
      <c r="C9" s="13" t="s">
        <v>21</v>
      </c>
      <c r="D9" s="14"/>
      <c r="E9" s="14"/>
      <c r="F9" s="14"/>
      <c r="G9" s="14"/>
      <c r="H9" s="14"/>
      <c r="I9" s="14">
        <v>-1040</v>
      </c>
      <c r="J9" s="14"/>
      <c r="K9" s="14"/>
      <c r="L9" s="4">
        <f t="shared" si="1"/>
        <v>0</v>
      </c>
      <c r="M9" s="14">
        <f t="shared" si="0"/>
        <v>-1040</v>
      </c>
    </row>
    <row r="10" spans="1:13" x14ac:dyDescent="0.25">
      <c r="A10" s="9">
        <v>45121</v>
      </c>
      <c r="B10" s="11" t="s">
        <v>148</v>
      </c>
      <c r="C10" s="11" t="s">
        <v>21</v>
      </c>
      <c r="D10" s="4"/>
      <c r="E10" s="4"/>
      <c r="F10" s="4"/>
      <c r="G10" s="4"/>
      <c r="H10" s="4">
        <v>-387</v>
      </c>
      <c r="I10" s="4"/>
      <c r="J10" s="4"/>
      <c r="K10" s="4"/>
      <c r="L10" s="4">
        <f t="shared" si="1"/>
        <v>0</v>
      </c>
      <c r="M10" s="4">
        <f t="shared" si="0"/>
        <v>-387</v>
      </c>
    </row>
    <row r="11" spans="1:13" x14ac:dyDescent="0.25">
      <c r="A11" s="9">
        <v>45125</v>
      </c>
      <c r="B11" s="11" t="s">
        <v>149</v>
      </c>
      <c r="C11" s="11" t="s">
        <v>21</v>
      </c>
      <c r="D11" s="4"/>
      <c r="E11" s="4"/>
      <c r="F11" s="4"/>
      <c r="G11" s="4"/>
      <c r="H11" s="4"/>
      <c r="I11" s="4"/>
      <c r="J11" s="4">
        <v>-549.80999999999995</v>
      </c>
      <c r="K11" s="4"/>
      <c r="L11" s="4">
        <f t="shared" si="1"/>
        <v>0</v>
      </c>
      <c r="M11" s="4">
        <f t="shared" si="0"/>
        <v>-549.80999999999995</v>
      </c>
    </row>
    <row r="12" spans="1:13" x14ac:dyDescent="0.25">
      <c r="A12" s="9">
        <v>45125</v>
      </c>
      <c r="B12" s="11" t="s">
        <v>150</v>
      </c>
      <c r="C12" s="11" t="s">
        <v>21</v>
      </c>
      <c r="D12" s="4"/>
      <c r="E12" s="4"/>
      <c r="F12" s="4"/>
      <c r="G12" s="4"/>
      <c r="H12" s="4"/>
      <c r="I12" s="4"/>
      <c r="J12" s="4">
        <v>-950</v>
      </c>
      <c r="K12" s="4"/>
      <c r="L12" s="4">
        <f t="shared" si="1"/>
        <v>0</v>
      </c>
      <c r="M12" s="4">
        <f t="shared" si="0"/>
        <v>-950</v>
      </c>
    </row>
    <row r="13" spans="1:13" x14ac:dyDescent="0.25">
      <c r="A13" s="9">
        <v>45132</v>
      </c>
      <c r="B13" s="12" t="s">
        <v>151</v>
      </c>
      <c r="C13" s="11" t="s">
        <v>21</v>
      </c>
      <c r="D13" s="4"/>
      <c r="E13" s="4"/>
      <c r="F13" s="4"/>
      <c r="G13" s="4"/>
      <c r="H13" s="4">
        <v>-65.62</v>
      </c>
      <c r="I13" s="4"/>
      <c r="J13" s="4"/>
      <c r="K13" s="4"/>
      <c r="L13" s="4">
        <f t="shared" si="1"/>
        <v>0</v>
      </c>
      <c r="M13" s="4">
        <f t="shared" si="0"/>
        <v>-65.62</v>
      </c>
    </row>
    <row r="14" spans="1:13" x14ac:dyDescent="0.25">
      <c r="A14" s="9">
        <v>45134</v>
      </c>
      <c r="B14" s="11" t="s">
        <v>152</v>
      </c>
      <c r="C14" s="11" t="s">
        <v>21</v>
      </c>
      <c r="D14" s="4"/>
      <c r="E14" s="4"/>
      <c r="F14" s="4"/>
      <c r="G14" s="4">
        <v>-3234.75</v>
      </c>
      <c r="H14" s="4"/>
      <c r="I14" s="4"/>
      <c r="J14" s="4"/>
      <c r="K14" s="4"/>
      <c r="L14" s="4">
        <f t="shared" si="1"/>
        <v>0</v>
      </c>
      <c r="M14" s="4">
        <f t="shared" si="0"/>
        <v>-3234.75</v>
      </c>
    </row>
    <row r="15" spans="1:13" x14ac:dyDescent="0.25">
      <c r="A15" s="9">
        <v>45135</v>
      </c>
      <c r="B15" s="11" t="s">
        <v>153</v>
      </c>
      <c r="C15" s="11" t="s">
        <v>21</v>
      </c>
      <c r="D15" s="4"/>
      <c r="E15" s="4"/>
      <c r="F15" s="4"/>
      <c r="G15" s="4"/>
      <c r="H15" s="4"/>
      <c r="I15" s="4">
        <v>-400</v>
      </c>
      <c r="J15" s="4"/>
      <c r="K15" s="4"/>
      <c r="L15" s="4">
        <f t="shared" si="1"/>
        <v>0</v>
      </c>
      <c r="M15" s="4">
        <f t="shared" si="0"/>
        <v>-400</v>
      </c>
    </row>
    <row r="16" spans="1:13" x14ac:dyDescent="0.25">
      <c r="A16" s="9">
        <v>45135</v>
      </c>
      <c r="B16" s="11" t="s">
        <v>154</v>
      </c>
      <c r="C16" s="11" t="s">
        <v>21</v>
      </c>
      <c r="D16" s="4"/>
      <c r="E16" s="4">
        <v>-91.73</v>
      </c>
      <c r="F16" s="4"/>
      <c r="G16" s="4"/>
      <c r="H16" s="4"/>
      <c r="I16" s="4"/>
      <c r="J16" s="4"/>
      <c r="K16" s="4"/>
      <c r="L16" s="4">
        <f t="shared" si="1"/>
        <v>0</v>
      </c>
      <c r="M16" s="4">
        <f t="shared" si="0"/>
        <v>-91.73</v>
      </c>
    </row>
    <row r="17" spans="1:13" x14ac:dyDescent="0.25">
      <c r="A17" s="9">
        <v>45135</v>
      </c>
      <c r="B17" s="12" t="s">
        <v>155</v>
      </c>
      <c r="C17" s="11" t="s">
        <v>21</v>
      </c>
      <c r="D17" s="4"/>
      <c r="E17" s="4"/>
      <c r="F17" s="4"/>
      <c r="G17" s="4"/>
      <c r="H17" s="4">
        <v>-100</v>
      </c>
      <c r="I17" s="4"/>
      <c r="J17" s="4"/>
      <c r="K17" s="4"/>
      <c r="L17" s="4">
        <f t="shared" si="1"/>
        <v>0</v>
      </c>
      <c r="M17" s="4">
        <f>IF(C17="B",SUM(D17:K17),0)</f>
        <v>-100</v>
      </c>
    </row>
    <row r="18" spans="1:13" x14ac:dyDescent="0.25">
      <c r="A18" s="9">
        <v>45138</v>
      </c>
      <c r="B18" s="11" t="s">
        <v>156</v>
      </c>
      <c r="C18" s="11" t="s">
        <v>21</v>
      </c>
      <c r="D18" s="4"/>
      <c r="E18" s="4"/>
      <c r="F18" s="4"/>
      <c r="G18" s="4"/>
      <c r="H18" s="4"/>
      <c r="I18" s="4">
        <v>-243.05</v>
      </c>
      <c r="J18" s="4"/>
      <c r="K18" s="4"/>
      <c r="L18" s="4">
        <f>IF(C18="C",SUM(D18:K18),0)</f>
        <v>0</v>
      </c>
      <c r="M18" s="4">
        <f>IF(C18="B",SUM(D18:K18),0)</f>
        <v>-243.05</v>
      </c>
    </row>
    <row r="19" spans="1:13" x14ac:dyDescent="0.25">
      <c r="A19" s="9"/>
      <c r="B19" s="11"/>
      <c r="C19" s="11" t="s">
        <v>21</v>
      </c>
      <c r="D19" s="4"/>
      <c r="E19" s="4"/>
      <c r="F19" s="4"/>
      <c r="G19" s="4"/>
      <c r="H19" s="4"/>
      <c r="I19" s="4"/>
      <c r="J19" s="4"/>
      <c r="K19" s="4"/>
      <c r="L19" s="4">
        <f>IF(C19="C",SUM(D19:K19),0)</f>
        <v>0</v>
      </c>
      <c r="M19" s="4">
        <f>IF(C19="B",SUM(D19:K19),0)</f>
        <v>0</v>
      </c>
    </row>
    <row r="20" spans="1:13" x14ac:dyDescent="0.25">
      <c r="A20" s="9"/>
      <c r="B20" s="10"/>
      <c r="C20" s="10"/>
      <c r="D20" s="4"/>
      <c r="E20" s="4">
        <f t="shared" ref="E20:L20" si="2">SUM(E3:E16)</f>
        <v>-91.73</v>
      </c>
      <c r="F20" s="4">
        <f t="shared" si="2"/>
        <v>0</v>
      </c>
      <c r="G20" s="4">
        <f t="shared" si="2"/>
        <v>-3234.75</v>
      </c>
      <c r="H20" s="4">
        <f t="shared" si="2"/>
        <v>-802.62</v>
      </c>
      <c r="I20" s="4">
        <f t="shared" si="2"/>
        <v>-4363.13</v>
      </c>
      <c r="J20" s="4">
        <f t="shared" si="2"/>
        <v>-1499.81</v>
      </c>
      <c r="K20" s="4">
        <f t="shared" si="2"/>
        <v>0</v>
      </c>
      <c r="L20" s="4">
        <f t="shared" si="2"/>
        <v>0</v>
      </c>
      <c r="M20" s="20">
        <f>SUM(M3:M18)</f>
        <v>-10335.09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85C2-BFE7-4672-B313-1FA969A8BF31}">
  <dimension ref="A1:M20"/>
  <sheetViews>
    <sheetView workbookViewId="0">
      <selection activeCell="B24" sqref="B24"/>
    </sheetView>
  </sheetViews>
  <sheetFormatPr defaultRowHeight="15" x14ac:dyDescent="0.25"/>
  <cols>
    <col min="1" max="1" width="4.85546875" bestFit="1" customWidth="1"/>
    <col min="2" max="2" width="70" customWidth="1"/>
    <col min="3" max="3" width="4.85546875" bestFit="1" customWidth="1"/>
    <col min="4" max="4" width="6.7109375" bestFit="1" customWidth="1"/>
    <col min="7" max="7" width="11" customWidth="1"/>
    <col min="8" max="8" width="12.5703125" customWidth="1"/>
    <col min="9" max="9" width="13.42578125" customWidth="1"/>
    <col min="10" max="10" width="10.5703125" customWidth="1"/>
    <col min="11" max="11" width="11.5703125" customWidth="1"/>
    <col min="13" max="13" width="9.7109375" bestFit="1" customWidth="1"/>
  </cols>
  <sheetData>
    <row r="1" spans="1:13" x14ac:dyDescent="0.25">
      <c r="A1" s="1">
        <v>45139</v>
      </c>
      <c r="B1" s="2" t="s">
        <v>157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45139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18" si="0">IF(C3="B",SUM(D3:K3),0)</f>
        <v>0</v>
      </c>
    </row>
    <row r="4" spans="1:13" x14ac:dyDescent="0.25">
      <c r="A4" s="9">
        <v>45139</v>
      </c>
      <c r="B4" s="12" t="s">
        <v>158</v>
      </c>
      <c r="C4" s="11" t="s">
        <v>21</v>
      </c>
      <c r="D4" s="4"/>
      <c r="E4" s="4"/>
      <c r="F4" s="4"/>
      <c r="G4" s="4"/>
      <c r="H4" s="4"/>
      <c r="I4" s="4">
        <v>-1250</v>
      </c>
      <c r="J4" s="4"/>
      <c r="K4" s="4"/>
      <c r="L4" s="4">
        <f t="shared" ref="L4:L18" si="1">IF(C4="C",SUM(D4:K4),0)</f>
        <v>0</v>
      </c>
      <c r="M4" s="4">
        <f t="shared" si="0"/>
        <v>-1250</v>
      </c>
    </row>
    <row r="5" spans="1:13" x14ac:dyDescent="0.25">
      <c r="A5" s="9">
        <v>45139</v>
      </c>
      <c r="B5" s="12" t="s">
        <v>159</v>
      </c>
      <c r="C5" s="13" t="s">
        <v>21</v>
      </c>
      <c r="D5" s="14"/>
      <c r="E5" s="14"/>
      <c r="F5" s="14"/>
      <c r="G5" s="14"/>
      <c r="H5" s="14"/>
      <c r="I5" s="14">
        <v>-1250</v>
      </c>
      <c r="J5" s="14"/>
      <c r="K5" s="14"/>
      <c r="L5" s="4">
        <f>IF(C5="C",SUM(D5:K5),0)</f>
        <v>0</v>
      </c>
      <c r="M5" s="14">
        <f t="shared" si="0"/>
        <v>-1250</v>
      </c>
    </row>
    <row r="6" spans="1:13" x14ac:dyDescent="0.25">
      <c r="A6" s="9">
        <v>45139</v>
      </c>
      <c r="B6" s="11" t="s">
        <v>160</v>
      </c>
      <c r="C6" s="11" t="s">
        <v>21</v>
      </c>
      <c r="D6" s="4"/>
      <c r="E6" s="4"/>
      <c r="F6" s="4"/>
      <c r="G6" s="4"/>
      <c r="H6" s="4"/>
      <c r="I6" s="4">
        <v>-1250</v>
      </c>
      <c r="J6" s="4"/>
      <c r="K6" s="4"/>
      <c r="L6" s="4">
        <f t="shared" si="1"/>
        <v>0</v>
      </c>
      <c r="M6" s="4">
        <f t="shared" si="0"/>
        <v>-1250</v>
      </c>
    </row>
    <row r="7" spans="1:13" x14ac:dyDescent="0.25">
      <c r="A7" s="9">
        <v>45139</v>
      </c>
      <c r="B7" s="13" t="s">
        <v>161</v>
      </c>
      <c r="C7" s="13" t="s">
        <v>21</v>
      </c>
      <c r="D7" s="4"/>
      <c r="E7" s="4"/>
      <c r="F7" s="4"/>
      <c r="G7" s="4"/>
      <c r="H7" s="4"/>
      <c r="I7" s="14">
        <v>-1250</v>
      </c>
      <c r="J7" s="4"/>
      <c r="K7" s="4"/>
      <c r="L7" s="4">
        <f t="shared" si="1"/>
        <v>0</v>
      </c>
      <c r="M7" s="14">
        <f t="shared" si="0"/>
        <v>-1250</v>
      </c>
    </row>
    <row r="8" spans="1:13" x14ac:dyDescent="0.25">
      <c r="A8" s="9">
        <v>45149</v>
      </c>
      <c r="B8" s="15" t="s">
        <v>162</v>
      </c>
      <c r="C8" s="13" t="s">
        <v>21</v>
      </c>
      <c r="D8" s="14"/>
      <c r="E8" s="14"/>
      <c r="F8" s="14"/>
      <c r="G8" s="14"/>
      <c r="H8" s="14">
        <v>-5426.04</v>
      </c>
      <c r="I8" s="16"/>
      <c r="J8" s="14"/>
      <c r="K8" s="14"/>
      <c r="L8" s="4">
        <f t="shared" si="1"/>
        <v>0</v>
      </c>
      <c r="M8" s="14">
        <f t="shared" si="0"/>
        <v>-5426.04</v>
      </c>
    </row>
    <row r="9" spans="1:13" x14ac:dyDescent="0.25">
      <c r="A9" s="9">
        <v>45163</v>
      </c>
      <c r="B9" s="17" t="s">
        <v>163</v>
      </c>
      <c r="C9" s="13" t="s">
        <v>21</v>
      </c>
      <c r="D9" s="14"/>
      <c r="E9" s="14"/>
      <c r="F9" s="14"/>
      <c r="G9" s="14"/>
      <c r="H9" s="14"/>
      <c r="I9" s="14">
        <v>-1040</v>
      </c>
      <c r="J9" s="14"/>
      <c r="K9" s="14"/>
      <c r="L9" s="4">
        <f t="shared" si="1"/>
        <v>0</v>
      </c>
      <c r="M9" s="14">
        <f t="shared" si="0"/>
        <v>-1040</v>
      </c>
    </row>
    <row r="10" spans="1:13" x14ac:dyDescent="0.25">
      <c r="A10" s="9">
        <v>45163</v>
      </c>
      <c r="B10" s="12" t="s">
        <v>164</v>
      </c>
      <c r="C10" s="11" t="s">
        <v>21</v>
      </c>
      <c r="D10" s="4"/>
      <c r="E10" s="4"/>
      <c r="F10" s="4"/>
      <c r="G10" s="4"/>
      <c r="H10" s="4"/>
      <c r="I10" s="4">
        <v>-541.01</v>
      </c>
      <c r="J10" s="4"/>
      <c r="K10" s="4"/>
      <c r="L10" s="4">
        <f t="shared" si="1"/>
        <v>0</v>
      </c>
      <c r="M10" s="4">
        <f t="shared" si="0"/>
        <v>-541.01</v>
      </c>
    </row>
    <row r="11" spans="1:13" x14ac:dyDescent="0.25">
      <c r="A11" s="9">
        <v>45163</v>
      </c>
      <c r="B11" s="12" t="s">
        <v>165</v>
      </c>
      <c r="C11" s="11" t="s">
        <v>21</v>
      </c>
      <c r="D11" s="4"/>
      <c r="E11" s="4"/>
      <c r="F11" s="4">
        <v>-262</v>
      </c>
      <c r="G11" s="4"/>
      <c r="H11" s="4"/>
      <c r="I11" s="4"/>
      <c r="J11" s="4"/>
      <c r="K11" s="4"/>
      <c r="L11" s="4">
        <f t="shared" si="1"/>
        <v>0</v>
      </c>
      <c r="M11" s="4">
        <f t="shared" si="0"/>
        <v>-262</v>
      </c>
    </row>
    <row r="12" spans="1:13" x14ac:dyDescent="0.25">
      <c r="A12" s="9">
        <v>45163</v>
      </c>
      <c r="B12" s="12" t="s">
        <v>166</v>
      </c>
      <c r="C12" s="11" t="s">
        <v>21</v>
      </c>
      <c r="D12" s="4"/>
      <c r="E12" s="4"/>
      <c r="F12" s="4"/>
      <c r="G12" s="4"/>
      <c r="H12" s="4">
        <v>-65.290000000000006</v>
      </c>
      <c r="I12" s="4"/>
      <c r="J12" s="4"/>
      <c r="K12" s="4"/>
      <c r="L12" s="4">
        <f t="shared" si="1"/>
        <v>0</v>
      </c>
      <c r="M12" s="4">
        <f t="shared" si="0"/>
        <v>-65.290000000000006</v>
      </c>
    </row>
    <row r="13" spans="1:13" x14ac:dyDescent="0.25">
      <c r="A13" s="9">
        <v>45167</v>
      </c>
      <c r="B13" s="12" t="s">
        <v>167</v>
      </c>
      <c r="C13" s="11" t="s">
        <v>21</v>
      </c>
      <c r="D13" s="4"/>
      <c r="E13" s="4"/>
      <c r="F13" s="4"/>
      <c r="G13" s="4">
        <v>-2024.35</v>
      </c>
      <c r="H13" s="4"/>
      <c r="I13" s="4"/>
      <c r="J13" s="4"/>
      <c r="K13" s="4"/>
      <c r="L13" s="4">
        <f t="shared" si="1"/>
        <v>0</v>
      </c>
      <c r="M13" s="4">
        <f t="shared" si="0"/>
        <v>-2024.35</v>
      </c>
    </row>
    <row r="14" spans="1:13" x14ac:dyDescent="0.25">
      <c r="A14" s="9">
        <v>45169</v>
      </c>
      <c r="B14" s="12" t="s">
        <v>168</v>
      </c>
      <c r="C14" s="11" t="s">
        <v>21</v>
      </c>
      <c r="D14" s="4"/>
      <c r="E14" s="4"/>
      <c r="F14" s="4"/>
      <c r="G14" s="4"/>
      <c r="H14" s="4">
        <v>-25.49</v>
      </c>
      <c r="I14" s="4"/>
      <c r="J14" s="4"/>
      <c r="K14" s="4"/>
      <c r="L14" s="4">
        <f t="shared" si="1"/>
        <v>0</v>
      </c>
      <c r="M14" s="4">
        <f t="shared" si="0"/>
        <v>-25.49</v>
      </c>
    </row>
    <row r="15" spans="1:13" x14ac:dyDescent="0.25">
      <c r="A15" s="9">
        <v>45169</v>
      </c>
      <c r="B15" s="11" t="s">
        <v>169</v>
      </c>
      <c r="C15" s="11" t="s">
        <v>21</v>
      </c>
      <c r="D15" s="4"/>
      <c r="E15" s="4"/>
      <c r="F15" s="4"/>
      <c r="G15" s="4"/>
      <c r="H15" s="4">
        <v>-313.45</v>
      </c>
      <c r="I15" s="4"/>
      <c r="J15" s="4"/>
      <c r="K15" s="4"/>
      <c r="L15" s="4">
        <f t="shared" si="1"/>
        <v>0</v>
      </c>
      <c r="M15" s="4">
        <f t="shared" si="0"/>
        <v>-313.45</v>
      </c>
    </row>
    <row r="16" spans="1:13" x14ac:dyDescent="0.25">
      <c r="A16" s="9">
        <v>45159</v>
      </c>
      <c r="B16" s="11" t="s">
        <v>170</v>
      </c>
      <c r="C16" s="11" t="s">
        <v>21</v>
      </c>
      <c r="D16" s="4"/>
      <c r="E16" s="4"/>
      <c r="F16" s="4"/>
      <c r="G16" s="4"/>
      <c r="H16" s="4"/>
      <c r="I16" s="4"/>
      <c r="J16" s="4">
        <v>-1150.8499999999999</v>
      </c>
      <c r="K16" s="4"/>
      <c r="L16" s="4">
        <f t="shared" si="1"/>
        <v>0</v>
      </c>
      <c r="M16" s="4">
        <f t="shared" si="0"/>
        <v>-1150.8499999999999</v>
      </c>
    </row>
    <row r="17" spans="1:13" x14ac:dyDescent="0.25">
      <c r="A17" s="9">
        <v>45159</v>
      </c>
      <c r="B17" s="12" t="s">
        <v>171</v>
      </c>
      <c r="C17" s="11" t="s">
        <v>21</v>
      </c>
      <c r="D17" s="4"/>
      <c r="E17" s="4"/>
      <c r="F17" s="4"/>
      <c r="G17" s="4"/>
      <c r="H17" s="4"/>
      <c r="I17" s="4"/>
      <c r="J17" s="4">
        <v>-240</v>
      </c>
      <c r="K17" s="4"/>
      <c r="L17" s="4">
        <f t="shared" si="1"/>
        <v>0</v>
      </c>
      <c r="M17" s="4">
        <f t="shared" si="0"/>
        <v>-240</v>
      </c>
    </row>
    <row r="18" spans="1:13" x14ac:dyDescent="0.25">
      <c r="A18" s="9">
        <v>45168</v>
      </c>
      <c r="B18" s="11" t="s">
        <v>156</v>
      </c>
      <c r="C18" s="11" t="s">
        <v>21</v>
      </c>
      <c r="D18" s="4"/>
      <c r="E18" s="4"/>
      <c r="F18" s="4"/>
      <c r="G18" s="4"/>
      <c r="H18" s="4"/>
      <c r="I18" s="4">
        <v>-228.13</v>
      </c>
      <c r="J18" s="4"/>
      <c r="K18" s="4"/>
      <c r="L18" s="4">
        <f t="shared" si="1"/>
        <v>0</v>
      </c>
      <c r="M18" s="4">
        <f t="shared" si="0"/>
        <v>-228.13</v>
      </c>
    </row>
    <row r="19" spans="1:13" x14ac:dyDescent="0.25">
      <c r="A19" s="9"/>
      <c r="B19" s="10"/>
      <c r="C19" s="10"/>
      <c r="D19" s="4"/>
      <c r="E19" s="4">
        <f t="shared" ref="E19:L19" si="2">SUM(E3:E16)</f>
        <v>0</v>
      </c>
      <c r="F19" s="4">
        <f t="shared" si="2"/>
        <v>-262</v>
      </c>
      <c r="G19" s="4">
        <f t="shared" si="2"/>
        <v>-2024.35</v>
      </c>
      <c r="H19" s="4">
        <f t="shared" si="2"/>
        <v>-5830.2699999999995</v>
      </c>
      <c r="I19" s="4">
        <f t="shared" si="2"/>
        <v>-6581.01</v>
      </c>
      <c r="J19" s="4">
        <f t="shared" si="2"/>
        <v>-1150.8499999999999</v>
      </c>
      <c r="K19" s="4">
        <f t="shared" si="2"/>
        <v>0</v>
      </c>
      <c r="L19" s="4">
        <f t="shared" si="2"/>
        <v>0</v>
      </c>
      <c r="M19" s="20">
        <f>SUM(M3:M18)</f>
        <v>-16316.610000000002</v>
      </c>
    </row>
    <row r="20" spans="1:13" x14ac:dyDescent="0.25">
      <c r="A20" s="22"/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37DF-E706-4FB6-BE3D-D86386FCBCFB}">
  <dimension ref="A1:M18"/>
  <sheetViews>
    <sheetView workbookViewId="0">
      <selection activeCell="K23" sqref="K23"/>
    </sheetView>
  </sheetViews>
  <sheetFormatPr defaultRowHeight="15" x14ac:dyDescent="0.25"/>
  <cols>
    <col min="1" max="1" width="4.85546875" bestFit="1" customWidth="1"/>
    <col min="2" max="2" width="73.85546875" customWidth="1"/>
    <col min="3" max="3" width="4.85546875" bestFit="1" customWidth="1"/>
    <col min="4" max="4" width="6.7109375" bestFit="1" customWidth="1"/>
    <col min="6" max="6" width="8.85546875" bestFit="1" customWidth="1"/>
    <col min="7" max="7" width="10.28515625" customWidth="1"/>
    <col min="8" max="8" width="13.85546875" customWidth="1"/>
    <col min="9" max="9" width="12.7109375" customWidth="1"/>
    <col min="10" max="10" width="10.5703125" customWidth="1"/>
    <col min="11" max="11" width="10.85546875" customWidth="1"/>
    <col min="13" max="13" width="9.7109375" bestFit="1" customWidth="1"/>
  </cols>
  <sheetData>
    <row r="1" spans="1:13" x14ac:dyDescent="0.25">
      <c r="A1" s="1">
        <v>45139</v>
      </c>
      <c r="B1" s="2" t="s">
        <v>172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45177</v>
      </c>
      <c r="B3" s="10" t="s">
        <v>173</v>
      </c>
      <c r="C3" s="11" t="s">
        <v>21</v>
      </c>
      <c r="D3" s="4">
        <v>0</v>
      </c>
      <c r="E3" s="4"/>
      <c r="F3" s="4"/>
      <c r="G3" s="4"/>
      <c r="H3" s="4">
        <v>-700</v>
      </c>
      <c r="I3" s="4"/>
      <c r="J3" s="4"/>
      <c r="K3" s="4"/>
      <c r="L3" s="4">
        <v>0</v>
      </c>
      <c r="M3" s="4">
        <f t="shared" ref="M3:M15" si="0">IF(C3="B",SUM(D3:K3),0)</f>
        <v>-700</v>
      </c>
    </row>
    <row r="4" spans="1:13" x14ac:dyDescent="0.25">
      <c r="A4" s="9">
        <v>45177</v>
      </c>
      <c r="B4" s="12" t="s">
        <v>185</v>
      </c>
      <c r="C4" s="11" t="s">
        <v>21</v>
      </c>
      <c r="D4" s="4"/>
      <c r="E4" s="4"/>
      <c r="F4" s="4"/>
      <c r="G4" s="4"/>
      <c r="H4" s="4"/>
      <c r="I4" s="4">
        <v>-1282.56</v>
      </c>
      <c r="J4" s="4"/>
      <c r="K4" s="4"/>
      <c r="L4" s="4">
        <f t="shared" ref="L4:L12" si="1">IF(C4="C",SUM(D4:K4),0)</f>
        <v>0</v>
      </c>
      <c r="M4" s="4">
        <f t="shared" si="0"/>
        <v>-1282.56</v>
      </c>
    </row>
    <row r="5" spans="1:13" x14ac:dyDescent="0.25">
      <c r="A5" s="9">
        <v>45177</v>
      </c>
      <c r="B5" s="12" t="s">
        <v>174</v>
      </c>
      <c r="C5" s="13" t="s">
        <v>21</v>
      </c>
      <c r="D5" s="14"/>
      <c r="E5" s="14"/>
      <c r="F5" s="14"/>
      <c r="G5" s="14">
        <v>-219.13</v>
      </c>
      <c r="H5" s="14"/>
      <c r="I5" s="14"/>
      <c r="J5" s="14"/>
      <c r="K5" s="14"/>
      <c r="L5" s="4">
        <f>IF(C5="C",SUM(D5:K5),0)</f>
        <v>0</v>
      </c>
      <c r="M5" s="14">
        <f t="shared" si="0"/>
        <v>-219.13</v>
      </c>
    </row>
    <row r="6" spans="1:13" x14ac:dyDescent="0.25">
      <c r="A6" s="9">
        <v>45188</v>
      </c>
      <c r="B6" s="11" t="s">
        <v>175</v>
      </c>
      <c r="C6" s="11" t="s">
        <v>21</v>
      </c>
      <c r="D6" s="4"/>
      <c r="E6" s="4"/>
      <c r="F6" s="4"/>
      <c r="G6" s="4"/>
      <c r="H6" s="4"/>
      <c r="I6" s="4"/>
      <c r="J6" s="4">
        <v>-203.73</v>
      </c>
      <c r="K6" s="4"/>
      <c r="L6" s="4">
        <f t="shared" si="1"/>
        <v>0</v>
      </c>
      <c r="M6" s="4">
        <f t="shared" si="0"/>
        <v>-203.73</v>
      </c>
    </row>
    <row r="7" spans="1:13" x14ac:dyDescent="0.25">
      <c r="A7" s="9">
        <v>45188</v>
      </c>
      <c r="B7" s="15" t="s">
        <v>176</v>
      </c>
      <c r="C7" s="13" t="s">
        <v>21</v>
      </c>
      <c r="D7" s="4"/>
      <c r="E7" s="4"/>
      <c r="F7" s="4"/>
      <c r="G7" s="4"/>
      <c r="H7" s="4"/>
      <c r="I7" s="14"/>
      <c r="J7" s="4">
        <v>-1356.08</v>
      </c>
      <c r="K7" s="4"/>
      <c r="L7" s="4">
        <f t="shared" si="1"/>
        <v>0</v>
      </c>
      <c r="M7" s="14">
        <f t="shared" si="0"/>
        <v>-1356.08</v>
      </c>
    </row>
    <row r="8" spans="1:13" x14ac:dyDescent="0.25">
      <c r="A8" s="9">
        <v>45194</v>
      </c>
      <c r="B8" s="15" t="s">
        <v>177</v>
      </c>
      <c r="C8" s="13" t="s">
        <v>21</v>
      </c>
      <c r="D8" s="14"/>
      <c r="E8" s="14"/>
      <c r="F8" s="14"/>
      <c r="G8" s="14"/>
      <c r="H8" s="14">
        <v>-65.290000000000006</v>
      </c>
      <c r="I8" s="16"/>
      <c r="J8" s="14"/>
      <c r="K8" s="14"/>
      <c r="L8" s="4">
        <f t="shared" si="1"/>
        <v>0</v>
      </c>
      <c r="M8" s="14">
        <f t="shared" si="0"/>
        <v>-65.290000000000006</v>
      </c>
    </row>
    <row r="9" spans="1:13" x14ac:dyDescent="0.25">
      <c r="A9" s="9">
        <v>45195</v>
      </c>
      <c r="B9" s="17" t="s">
        <v>178</v>
      </c>
      <c r="C9" s="13" t="s">
        <v>21</v>
      </c>
      <c r="D9" s="14"/>
      <c r="E9" s="14"/>
      <c r="F9" s="14"/>
      <c r="G9" s="14"/>
      <c r="H9" s="14">
        <v>-340.2</v>
      </c>
      <c r="I9" s="14"/>
      <c r="J9" s="14"/>
      <c r="K9" s="14"/>
      <c r="L9" s="4">
        <f t="shared" si="1"/>
        <v>0</v>
      </c>
      <c r="M9" s="14">
        <f t="shared" si="0"/>
        <v>-340.2</v>
      </c>
    </row>
    <row r="10" spans="1:13" x14ac:dyDescent="0.25">
      <c r="A10" s="9">
        <v>45195</v>
      </c>
      <c r="B10" s="26" t="s">
        <v>179</v>
      </c>
      <c r="C10" s="11" t="s">
        <v>21</v>
      </c>
      <c r="D10" s="4"/>
      <c r="E10" s="4"/>
      <c r="F10" s="4"/>
      <c r="G10" s="4"/>
      <c r="H10" s="4"/>
      <c r="I10" s="4">
        <v>-4008</v>
      </c>
      <c r="J10" s="4"/>
      <c r="K10" s="4"/>
      <c r="L10" s="4">
        <f t="shared" si="1"/>
        <v>0</v>
      </c>
      <c r="M10" s="4">
        <f t="shared" si="0"/>
        <v>-4008</v>
      </c>
    </row>
    <row r="11" spans="1:13" x14ac:dyDescent="0.25">
      <c r="A11" s="9">
        <v>45195</v>
      </c>
      <c r="B11" s="12" t="s">
        <v>180</v>
      </c>
      <c r="C11" s="11" t="s">
        <v>21</v>
      </c>
      <c r="D11" s="4"/>
      <c r="E11" s="4"/>
      <c r="F11" s="4"/>
      <c r="G11" s="4">
        <v>-2620.42</v>
      </c>
      <c r="H11" s="4"/>
      <c r="I11" s="4"/>
      <c r="J11" s="4"/>
      <c r="K11" s="4"/>
      <c r="L11" s="4">
        <f t="shared" si="1"/>
        <v>0</v>
      </c>
      <c r="M11" s="4">
        <f t="shared" si="0"/>
        <v>-2620.42</v>
      </c>
    </row>
    <row r="12" spans="1:13" x14ac:dyDescent="0.25">
      <c r="A12" s="9">
        <v>45195</v>
      </c>
      <c r="B12" s="12" t="s">
        <v>181</v>
      </c>
      <c r="C12" s="11" t="s">
        <v>21</v>
      </c>
      <c r="D12" s="4"/>
      <c r="E12" s="4"/>
      <c r="F12" s="4"/>
      <c r="G12" s="4"/>
      <c r="H12" s="4"/>
      <c r="I12" s="4">
        <v>-293.72000000000003</v>
      </c>
      <c r="J12" s="4"/>
      <c r="K12" s="4"/>
      <c r="L12" s="4">
        <f t="shared" si="1"/>
        <v>0</v>
      </c>
      <c r="M12" s="4">
        <f t="shared" si="0"/>
        <v>-293.72000000000003</v>
      </c>
    </row>
    <row r="13" spans="1:13" x14ac:dyDescent="0.25">
      <c r="A13" s="9">
        <v>45195</v>
      </c>
      <c r="B13" s="12" t="s">
        <v>182</v>
      </c>
      <c r="C13" s="11" t="s">
        <v>21</v>
      </c>
      <c r="D13" s="4"/>
      <c r="E13" s="4"/>
      <c r="F13" s="4"/>
      <c r="G13" s="4"/>
      <c r="H13" s="4">
        <v>-118.44</v>
      </c>
      <c r="I13" s="4"/>
      <c r="J13" s="4"/>
      <c r="K13" s="4"/>
      <c r="L13" s="4">
        <f>IF(C13="C",SUM(D13:K13),0)</f>
        <v>0</v>
      </c>
      <c r="M13" s="4">
        <f t="shared" si="0"/>
        <v>-118.44</v>
      </c>
    </row>
    <row r="14" spans="1:13" x14ac:dyDescent="0.25">
      <c r="A14" s="25">
        <v>45196</v>
      </c>
      <c r="B14" s="12" t="s">
        <v>183</v>
      </c>
      <c r="C14" s="11" t="s">
        <v>21</v>
      </c>
      <c r="D14" s="4"/>
      <c r="E14" s="4"/>
      <c r="F14" s="4"/>
      <c r="G14" s="4"/>
      <c r="H14" s="4"/>
      <c r="I14" s="4">
        <v>-60</v>
      </c>
      <c r="J14" s="4"/>
      <c r="K14" s="4"/>
      <c r="L14" s="4">
        <f>IF(C14="C",SUM(D14:K14),0)</f>
        <v>0</v>
      </c>
      <c r="M14" s="4">
        <f t="shared" si="0"/>
        <v>-60</v>
      </c>
    </row>
    <row r="15" spans="1:13" x14ac:dyDescent="0.25">
      <c r="A15" s="9">
        <v>45196</v>
      </c>
      <c r="B15" s="11" t="s">
        <v>184</v>
      </c>
      <c r="C15" s="11" t="s">
        <v>21</v>
      </c>
      <c r="D15" s="4"/>
      <c r="E15" s="4">
        <v>-150</v>
      </c>
      <c r="F15" s="4"/>
      <c r="G15" s="4"/>
      <c r="H15" s="4"/>
      <c r="I15" s="4"/>
      <c r="J15" s="4"/>
      <c r="K15" s="4"/>
      <c r="L15" s="4">
        <f>IF(C15="C",SUM(D15:K15),0)</f>
        <v>0</v>
      </c>
      <c r="M15" s="4">
        <f t="shared" si="0"/>
        <v>-150</v>
      </c>
    </row>
    <row r="16" spans="1:13" x14ac:dyDescent="0.25">
      <c r="A16" s="9">
        <v>45196</v>
      </c>
      <c r="B16" s="11" t="s">
        <v>156</v>
      </c>
      <c r="C16" s="11" t="s">
        <v>21</v>
      </c>
      <c r="D16" s="4"/>
      <c r="E16" s="4"/>
      <c r="F16" s="4"/>
      <c r="G16" s="4"/>
      <c r="H16" s="4"/>
      <c r="I16" s="4">
        <v>-151.58000000000001</v>
      </c>
      <c r="J16" s="4"/>
      <c r="K16" s="4"/>
      <c r="L16" s="4">
        <f>IF(C16="C",SUM(D16:K16),0)</f>
        <v>0</v>
      </c>
      <c r="M16" s="4">
        <f>IF(C16="B",SUM(D16:K16),0)</f>
        <v>-151.58000000000001</v>
      </c>
    </row>
    <row r="17" spans="1:13" x14ac:dyDescent="0.25">
      <c r="A17" s="9"/>
      <c r="B17" s="10"/>
      <c r="C17" s="10"/>
      <c r="D17" s="4"/>
      <c r="E17" s="4">
        <f t="shared" ref="E17:L17" si="2">SUM(E3:E15)</f>
        <v>-150</v>
      </c>
      <c r="F17" s="4">
        <f t="shared" si="2"/>
        <v>0</v>
      </c>
      <c r="G17" s="4">
        <f t="shared" si="2"/>
        <v>-2839.55</v>
      </c>
      <c r="H17" s="4">
        <f t="shared" si="2"/>
        <v>-1223.93</v>
      </c>
      <c r="I17" s="4">
        <f t="shared" si="2"/>
        <v>-5644.28</v>
      </c>
      <c r="J17" s="4">
        <f t="shared" si="2"/>
        <v>-1559.81</v>
      </c>
      <c r="K17" s="4">
        <f t="shared" si="2"/>
        <v>0</v>
      </c>
      <c r="L17" s="4">
        <f t="shared" si="2"/>
        <v>0</v>
      </c>
      <c r="M17" s="20">
        <f>SUM(M3:M16)</f>
        <v>-11569.15</v>
      </c>
    </row>
    <row r="18" spans="1:13" x14ac:dyDescent="0.25">
      <c r="A18" s="21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2023</vt:lpstr>
      <vt:lpstr>FEBBRAIO 2023</vt:lpstr>
      <vt:lpstr>MARZO 2023</vt:lpstr>
      <vt:lpstr>APRILE 2023</vt:lpstr>
      <vt:lpstr>MAGGIO 2023</vt:lpstr>
      <vt:lpstr>GIUGNO 2023 </vt:lpstr>
      <vt:lpstr>LUGLIO 2023</vt:lpstr>
      <vt:lpstr>AGOSTO 2023</vt:lpstr>
      <vt:lpstr>SETTEMBRE 2023</vt:lpstr>
      <vt:lpstr>OTTOBRE 2023</vt:lpstr>
      <vt:lpstr>NOVEMBRE 2023</vt:lpstr>
      <vt:lpstr>DICEMBRE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Geolomb02</dc:creator>
  <cp:lastModifiedBy>Geolomb02</cp:lastModifiedBy>
  <dcterms:created xsi:type="dcterms:W3CDTF">2025-07-11T11:56:02Z</dcterms:created>
  <dcterms:modified xsi:type="dcterms:W3CDTF">2025-07-11T12:32:22Z</dcterms:modified>
</cp:coreProperties>
</file>